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eus documentos\Desktop\Novo Modelo de Contabilidade\Versão  CLIENTES\"/>
    </mc:Choice>
  </mc:AlternateContent>
  <bookViews>
    <workbookView xWindow="0" yWindow="1755" windowWidth="27315" windowHeight="14895" activeTab="1"/>
  </bookViews>
  <sheets>
    <sheet name="Início" sheetId="2" r:id="rId1"/>
    <sheet name="Orientações " sheetId="3" r:id="rId2"/>
    <sheet name="Previsto X Realizado" sheetId="1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3" i="1" l="1"/>
  <c r="AN27" i="1" l="1"/>
  <c r="D3" i="1" l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5" i="1"/>
  <c r="AL25" i="1" s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F25" i="1" l="1"/>
  <c r="AM25" i="1"/>
  <c r="AN25" i="1" s="1"/>
  <c r="B25" i="1"/>
  <c r="W25" i="1"/>
  <c r="AA25" i="1"/>
  <c r="G25" i="1"/>
  <c r="AH25" i="1"/>
  <c r="R25" i="1"/>
  <c r="AL3" i="1"/>
  <c r="AT25" i="1"/>
  <c r="AI25" i="1"/>
  <c r="AJ25" i="1" s="1"/>
  <c r="AD25" i="1"/>
  <c r="S25" i="1"/>
  <c r="N25" i="1"/>
  <c r="C25" i="1"/>
  <c r="AU25" i="1"/>
  <c r="AP25" i="1"/>
  <c r="AE25" i="1"/>
  <c r="Z25" i="1"/>
  <c r="O25" i="1"/>
  <c r="J25" i="1"/>
  <c r="K25" i="1"/>
  <c r="V25" i="1"/>
  <c r="AQ25" i="1"/>
  <c r="AB25" i="1" l="1"/>
  <c r="H25" i="1"/>
  <c r="X25" i="1"/>
  <c r="T25" i="1"/>
  <c r="P25" i="1"/>
  <c r="AV25" i="1"/>
  <c r="AF25" i="1"/>
  <c r="V3" i="1"/>
  <c r="AX25" i="1"/>
  <c r="F27" i="1"/>
  <c r="V27" i="1"/>
  <c r="N27" i="1"/>
  <c r="R27" i="1"/>
  <c r="K27" i="1"/>
  <c r="AA27" i="1"/>
  <c r="AQ27" i="1"/>
  <c r="AH3" i="1"/>
  <c r="F3" i="1"/>
  <c r="G3" i="1"/>
  <c r="O3" i="1"/>
  <c r="Z27" i="1"/>
  <c r="AR25" i="1"/>
  <c r="AD27" i="1"/>
  <c r="AH27" i="1"/>
  <c r="O27" i="1"/>
  <c r="AE27" i="1"/>
  <c r="AF27" i="1" s="1"/>
  <c r="AU27" i="1"/>
  <c r="Z3" i="1"/>
  <c r="AE3" i="1"/>
  <c r="AQ3" i="1"/>
  <c r="AY25" i="1"/>
  <c r="D25" i="1"/>
  <c r="E25" i="1" s="1"/>
  <c r="I25" i="1" s="1"/>
  <c r="N3" i="1"/>
  <c r="AD3" i="1"/>
  <c r="AT3" i="1"/>
  <c r="AP27" i="1"/>
  <c r="AT27" i="1"/>
  <c r="C27" i="1"/>
  <c r="S27" i="1"/>
  <c r="AI27" i="1"/>
  <c r="R3" i="1"/>
  <c r="AM3" i="1"/>
  <c r="AN3" i="1" s="1"/>
  <c r="AA3" i="1"/>
  <c r="AL27" i="1"/>
  <c r="L25" i="1"/>
  <c r="J3" i="1"/>
  <c r="E3" i="1"/>
  <c r="S3" i="1"/>
  <c r="AI3" i="1"/>
  <c r="J27" i="1"/>
  <c r="B27" i="1"/>
  <c r="G27" i="1"/>
  <c r="H27" i="1" s="1"/>
  <c r="W27" i="1"/>
  <c r="AM27" i="1"/>
  <c r="AP3" i="1"/>
  <c r="W3" i="1"/>
  <c r="X3" i="1" s="1"/>
  <c r="AU3" i="1"/>
  <c r="K3" i="1"/>
  <c r="L3" i="1" s="1"/>
  <c r="AZ25" i="1" l="1"/>
  <c r="P27" i="1"/>
  <c r="AV3" i="1"/>
  <c r="T27" i="1"/>
  <c r="T3" i="1"/>
  <c r="AJ3" i="1"/>
  <c r="M25" i="1"/>
  <c r="Q25" i="1" s="1"/>
  <c r="U25" i="1" s="1"/>
  <c r="Y25" i="1" s="1"/>
  <c r="AC25" i="1" s="1"/>
  <c r="AG25" i="1" s="1"/>
  <c r="AK25" i="1" s="1"/>
  <c r="AO25" i="1" s="1"/>
  <c r="AS25" i="1" s="1"/>
  <c r="AW25" i="1" s="1"/>
  <c r="AB3" i="1"/>
  <c r="X27" i="1"/>
  <c r="AJ27" i="1"/>
  <c r="AB27" i="1"/>
  <c r="AR3" i="1"/>
  <c r="P3" i="1"/>
  <c r="AX27" i="1"/>
  <c r="AF3" i="1"/>
  <c r="AV27" i="1"/>
  <c r="H3" i="1"/>
  <c r="I3" i="1" s="1"/>
  <c r="M3" i="1" s="1"/>
  <c r="AY3" i="1"/>
  <c r="D27" i="1"/>
  <c r="E27" i="1" s="1"/>
  <c r="I27" i="1" s="1"/>
  <c r="AX3" i="1"/>
  <c r="AR27" i="1"/>
  <c r="L27" i="1"/>
  <c r="AY27" i="1"/>
  <c r="AZ27" i="1" l="1"/>
  <c r="M27" i="1"/>
  <c r="Q27" i="1" s="1"/>
  <c r="U27" i="1" s="1"/>
  <c r="Y27" i="1" s="1"/>
  <c r="AC27" i="1" s="1"/>
  <c r="AG27" i="1" s="1"/>
  <c r="AK27" i="1" s="1"/>
  <c r="AO27" i="1" s="1"/>
  <c r="AS27" i="1" s="1"/>
  <c r="AW27" i="1" s="1"/>
  <c r="AZ3" i="1"/>
  <c r="Q3" i="1"/>
  <c r="U3" i="1" s="1"/>
  <c r="Y3" i="1" s="1"/>
  <c r="AC3" i="1" s="1"/>
  <c r="AG3" i="1" s="1"/>
  <c r="AK3" i="1" s="1"/>
  <c r="AS3" i="1" s="1"/>
  <c r="AW3" i="1" s="1"/>
</calcChain>
</file>

<file path=xl/comments1.xml><?xml version="1.0" encoding="utf-8"?>
<comments xmlns="http://schemas.openxmlformats.org/spreadsheetml/2006/main">
  <authors>
    <author>Microsoft Office User</author>
  </authors>
  <commentList>
    <comment ref="L6" authorId="0" shapeId="0">
      <text>
        <r>
          <rPr>
            <b/>
            <sz val="10"/>
            <color rgb="FF000000"/>
            <rFont val="Tahoma"/>
            <family val="2"/>
          </rPr>
          <t>Selecione como você deseja realizar o seu trabalho e acompnhamento.</t>
        </r>
      </text>
    </comment>
    <comment ref="D27" authorId="0" shapeId="0">
      <text>
        <r>
          <rPr>
            <b/>
            <sz val="10"/>
            <color rgb="FF000000"/>
            <rFont val="Tahoma"/>
            <family val="2"/>
          </rPr>
          <t xml:space="preserve">Insira daqui a principais informações da emprea.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>Você pode editar a vontade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B3" authorId="0" shapeId="0">
      <text>
        <r>
          <rPr>
            <b/>
            <sz val="10"/>
            <color rgb="FF000000"/>
            <rFont val="Tahoma"/>
            <family val="2"/>
          </rPr>
          <t xml:space="preserve">Preenchar aqui os valores projetaos e o relazado.
</t>
        </r>
        <r>
          <rPr>
            <b/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Tahoma"/>
            <family val="2"/>
          </rPr>
          <t>A varição e acumulado são preenchidos automaticamente</t>
        </r>
      </text>
    </comment>
  </commentList>
</comments>
</file>

<file path=xl/sharedStrings.xml><?xml version="1.0" encoding="utf-8"?>
<sst xmlns="http://schemas.openxmlformats.org/spreadsheetml/2006/main" count="285" uniqueCount="285">
  <si>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</si>
  <si>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</si>
  <si>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</si>
  <si>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</si>
  <si>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</si>
  <si>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</si>
  <si>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</si>
  <si>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</si>
  <si>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</si>
  <si>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</si>
  <si>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</si>
  <si>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</si>
  <si>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ANUAL</t>
  </si>
  <si>
    <t>PREVISTO JANEIRO</t>
  </si>
  <si>
    <t>REALIZADO JANEIRO</t>
  </si>
  <si>
    <t>VARIAÇÃO JANEIRO</t>
  </si>
  <si>
    <t>ACUMULADO JANEIRO</t>
  </si>
  <si>
    <t>PREVISTO FEVEREIRO</t>
  </si>
  <si>
    <t>REALIZADO FEVEREIRO</t>
  </si>
  <si>
    <t>VARIAÇÃO FEVEREIRO</t>
  </si>
  <si>
    <t>ACUMULADO FEVEREIRO</t>
  </si>
  <si>
    <t>PREVISTO MARÇO</t>
  </si>
  <si>
    <t>REALIZADO MARÇO</t>
  </si>
  <si>
    <t>VARIAÇÃO MARÇO</t>
  </si>
  <si>
    <t>ACUMULADO MARÇO</t>
  </si>
  <si>
    <t>PREVISTO ABRIL</t>
  </si>
  <si>
    <t>REALIZADO ABRIL</t>
  </si>
  <si>
    <t>VARIAÇÃO ABRIL</t>
  </si>
  <si>
    <t>ACUMULADO ABRIL</t>
  </si>
  <si>
    <t>PREVISTO MAIO</t>
  </si>
  <si>
    <t>REALIZADO MAIO</t>
  </si>
  <si>
    <t>VARIAÇÃO MAIO</t>
  </si>
  <si>
    <t>ACUMULADO MAIO</t>
  </si>
  <si>
    <t>PREVISTO JUNHO</t>
  </si>
  <si>
    <t>REALIZADO JUNHO</t>
  </si>
  <si>
    <t>VARIAÇÃO JUNHO</t>
  </si>
  <si>
    <t>ACUMULADO JUNHO</t>
  </si>
  <si>
    <t>PREVISTO JULHO</t>
  </si>
  <si>
    <t>REALIZADO JULHO</t>
  </si>
  <si>
    <t>VARIAÇÃO JULHO</t>
  </si>
  <si>
    <t>ACUMULADO JULHO</t>
  </si>
  <si>
    <t>PREVISTO AGOSTO</t>
  </si>
  <si>
    <t>REALIZADO AGOSTO</t>
  </si>
  <si>
    <t>VARIAÇÃO AGOSTO</t>
  </si>
  <si>
    <t>ACUMULADO AGOSTO</t>
  </si>
  <si>
    <t>PREVISTO SETEMBRO</t>
  </si>
  <si>
    <t>REALIZADO SETEMBRO</t>
  </si>
  <si>
    <t>VARIAÇÃO SETEMBRO</t>
  </si>
  <si>
    <t>ACUMULADO SETEMBRO</t>
  </si>
  <si>
    <t>PREVISTO OUTUBRO</t>
  </si>
  <si>
    <t>REALIZADO OUTUBRO</t>
  </si>
  <si>
    <t>VARIAÇÃO OUTUBRO</t>
  </si>
  <si>
    <t>ACUMULADO OUTUBRO</t>
  </si>
  <si>
    <t>PREVISTO NOVEMBRO</t>
  </si>
  <si>
    <t>REALIZADO NOVEMBRO</t>
  </si>
  <si>
    <t>VARIAÇÃO NOVEMBRO</t>
  </si>
  <si>
    <t>ACUMULADO NOVEMBRO</t>
  </si>
  <si>
    <t>PREVISTO DEZEMBRO</t>
  </si>
  <si>
    <t>REALIZADO DEZEMBRO</t>
  </si>
  <si>
    <t>VARIAÇÃO DEZEMBRO</t>
  </si>
  <si>
    <t>ACUMULADO DEZEMBRO</t>
  </si>
  <si>
    <t>PREVISTO ANUAL</t>
  </si>
  <si>
    <t>REALIZADO ANUAL</t>
  </si>
  <si>
    <t>VARIAÇÃO ANUAL</t>
  </si>
  <si>
    <t>CONTAS DE RECEITA</t>
  </si>
  <si>
    <t>DINHEIRO</t>
  </si>
  <si>
    <t>TRANSFERÊNCIA BANCÁRIA</t>
  </si>
  <si>
    <t>DEPÓSITO BANCÁRIO</t>
  </si>
  <si>
    <t>CHEQUE</t>
  </si>
  <si>
    <t>BOLETO</t>
  </si>
  <si>
    <t>CARTÃO DE CRÉDITO</t>
  </si>
  <si>
    <t>CONTAS DE DESEMBOLSO</t>
  </si>
  <si>
    <t>CARTÃO DE DÉBITO</t>
  </si>
  <si>
    <t>ANTECIPAÇÃO DE BOLETOS</t>
  </si>
  <si>
    <t>DESCONTO DE CHEQUES</t>
  </si>
  <si>
    <t>RETORNO DE INVESTIMENTOS</t>
  </si>
  <si>
    <t>VENDA DE BENS</t>
  </si>
  <si>
    <t>OUTRAS RECEITAS</t>
  </si>
  <si>
    <t>RECEBIMENTOS DE EMPRESTIMO</t>
  </si>
  <si>
    <t>RECEBIMENTO CHEQUE DEVOLVIDO</t>
  </si>
  <si>
    <t>RECEBIMENTO DE CONSÓRCIO</t>
  </si>
  <si>
    <t>ACERTO DE CAIXA</t>
  </si>
  <si>
    <t>PRÊMIO DE SEGURO</t>
  </si>
  <si>
    <t>ARRENDAMENTO</t>
  </si>
  <si>
    <t>NOTAS FISCAIS</t>
  </si>
  <si>
    <t>DÉBITO DESCONTO DE DUPLICATAS</t>
  </si>
  <si>
    <t>DADOS DA EMRPESA</t>
  </si>
  <si>
    <t>Razão Social</t>
  </si>
  <si>
    <t>CNPJ</t>
  </si>
  <si>
    <t>Inscrição Estdual</t>
  </si>
  <si>
    <t>Atividade Principal</t>
  </si>
  <si>
    <t>ACOMPANHAMENTO DE DESEMPENHO</t>
  </si>
  <si>
    <t>Prospar Contabilidade de Gestão Empresarial</t>
  </si>
  <si>
    <t>DESCONTO DE VENDA</t>
  </si>
  <si>
    <t>DESPESA COM CLIENTE</t>
  </si>
  <si>
    <t>VENDAS CANCELADAS</t>
  </si>
  <si>
    <t>COFINS</t>
  </si>
  <si>
    <t>ICMS FRETE</t>
  </si>
  <si>
    <t>ICMS</t>
  </si>
  <si>
    <t>IPE</t>
  </si>
  <si>
    <t>ISS</t>
  </si>
  <si>
    <t>PIS</t>
  </si>
  <si>
    <t>SIMPLES NACIONAL</t>
  </si>
  <si>
    <t>TAXAS-IMPOTOS</t>
  </si>
  <si>
    <t>COMPRA DE OUTROS MATERIAIS PARA REVENDA</t>
  </si>
  <si>
    <t>FRETE NA COMPRA DO MATERIAL</t>
  </si>
  <si>
    <t>OUTROS INSUMOS</t>
  </si>
  <si>
    <t>OUTROS SERVIÇOS DE TERCEIROS</t>
  </si>
  <si>
    <t>13º SALÁRIO DA PRODUÇÃO</t>
  </si>
  <si>
    <t>ADICIONAL NOTURNO DA PRODUÇÃO</t>
  </si>
  <si>
    <t>CESTA BÁSICA DA PRODUÇÃO</t>
  </si>
  <si>
    <t>CONFRATERNIZAÇÃO DA PRODUÇÃO</t>
  </si>
  <si>
    <t>CURSOS / TREINAMENTOS DA PRODUÇÃO</t>
  </si>
  <si>
    <t>DESCANSO SEMANAL REMUNERADO DA PRODUÇÃO</t>
  </si>
  <si>
    <t>EXAME ADMISSIONAL / DEMISSIONAL DA PRODUÇÃO</t>
  </si>
  <si>
    <t>EXAMES DA PRODUÇÃO</t>
  </si>
  <si>
    <t>FÉRIAS DA PRODUÇÃO</t>
  </si>
  <si>
    <t>FGTS DA PRODUÇÃO</t>
  </si>
  <si>
    <t>GRATIFICAÇÃO DA PRODUÇÃO</t>
  </si>
  <si>
    <t>HORA EXTRA DA PRODUÇÃO</t>
  </si>
  <si>
    <t>INSALUBRIDADE DE VENDAS</t>
  </si>
  <si>
    <t>INSALUBRIDADE  DO ADMINISTRATIVO</t>
  </si>
  <si>
    <t>INSALUBRIDADE DA PRODUÇÃO</t>
  </si>
  <si>
    <t>INSS DA PRODUÇÃO</t>
  </si>
  <si>
    <t>IRPF DA PRODUÇÃO</t>
  </si>
  <si>
    <t>MULTA FGTS DA PRODUÇÃO</t>
  </si>
  <si>
    <t>PENSÃO ALIMENTÍCIA DA PRODUÇÃO</t>
  </si>
  <si>
    <t>PLANO DE SAÚDE / EMPREGADO DA PRODUÇÃO</t>
  </si>
  <si>
    <t>PLANO DE SAÚDE / EMPRESA DA PRODUÇÃO</t>
  </si>
  <si>
    <t>PREVIDÊNCIA DA PRODUÇÃO</t>
  </si>
  <si>
    <t>PROCESSOS TRABALHISTAS DA PRODUÇÃO</t>
  </si>
  <si>
    <t>RESCISÃO DA PRODUÇÃO</t>
  </si>
  <si>
    <t>SALÁRIO DA PRODUÇÃO</t>
  </si>
  <si>
    <t>SEGURO DE VIDA DA PRODUÇÃO</t>
  </si>
  <si>
    <t>SINDICATO DA CLASSE DA PRODUÇÃO</t>
  </si>
  <si>
    <t>TRANSPORTE DA PRODUÇÃO</t>
  </si>
  <si>
    <t>UNIFORMES DA PRODUÇÃO</t>
  </si>
  <si>
    <t>VALE / ADIANTAMENTO DA PRODUÇÃO</t>
  </si>
  <si>
    <t>VALE TRANSPORTE DA PRODUÇÃO</t>
  </si>
  <si>
    <t>ENERGIA</t>
  </si>
  <si>
    <t>SERVIÇOS MECÂNICOS</t>
  </si>
  <si>
    <t>COMISSÃO BOOKING</t>
  </si>
  <si>
    <t>COMISSÃO MOTORISTA</t>
  </si>
  <si>
    <t>COMISSÃO GERAL</t>
  </si>
  <si>
    <t>ANÚNCIO</t>
  </si>
  <si>
    <t>BRINDES</t>
  </si>
  <si>
    <t>EMPRESA DE MARKETING</t>
  </si>
  <si>
    <t>FEIRAS / EVENTOS</t>
  </si>
  <si>
    <t>FOLDER</t>
  </si>
  <si>
    <t>PATROCÍNIO</t>
  </si>
  <si>
    <t>13º SALÁRIO DA EQUIPE DE VENDAS</t>
  </si>
  <si>
    <t>ADICIONAL NOTURNO DA EQUIPE DE VENDAS</t>
  </si>
  <si>
    <t>CESTA BÁSICA DA EQUIPE DE VENDAS</t>
  </si>
  <si>
    <t>CONFRATERNIZAÇÃO DA EQUIPE DE VENDAS</t>
  </si>
  <si>
    <t>CURSOS / TREINAMENTOS DA EQUIPE DE VENDAS</t>
  </si>
  <si>
    <t>DESCANSO SEMANAL REMUNERADO DA EQUIPE DE VENDAS</t>
  </si>
  <si>
    <t>EXAME ADMISSIONAL / DEMISSIONAL DA EQUIPE DE VENDAS</t>
  </si>
  <si>
    <t>EXAMES DA EQUIPE DE VENDAS</t>
  </si>
  <si>
    <t>FARMÁCIA DA EQUIPE DE VENDAS</t>
  </si>
  <si>
    <t>FÉRIAS DA EQUIPE DE VENDAS</t>
  </si>
  <si>
    <t>FGTS DA EQUIPE DE VENDAS</t>
  </si>
  <si>
    <t>GRATIFICAÇÃO DA EQUIPE DE VENDAS</t>
  </si>
  <si>
    <t>HORA EXTRA DA EQUIPE DE VENDAS</t>
  </si>
  <si>
    <t>INSS DA EQUIPE DE VENDAS</t>
  </si>
  <si>
    <t>IRPF DA EQUIPE DE VENDAS</t>
  </si>
  <si>
    <t>MULTA FGTS DA EQUIPE DE VENDAS</t>
  </si>
  <si>
    <t>PENSÃO ALIMENTÍCIA DA EQUIPE DE VENDAS</t>
  </si>
  <si>
    <t>PLANO DE SAÚDE / EMPREGADO DA EQUIPE DE VENDAS</t>
  </si>
  <si>
    <t>PLANO DE SAÚDE / EMPRESA DA EQUIPE DE VENDAS</t>
  </si>
  <si>
    <t>PREVIDÊNCIA DA EQUIPE DE VENDAS</t>
  </si>
  <si>
    <t>PROCESSOS TRABALHISTAS DA EQUIPE DE VENDAS</t>
  </si>
  <si>
    <t>RESCISÃO DA EQUIPE DE VENDAS</t>
  </si>
  <si>
    <t>SALÁRIO DA EQUIPE DE VENDAS</t>
  </si>
  <si>
    <t>SEGURO DE VIDA DA EQUIPE DE VENDAS</t>
  </si>
  <si>
    <t>SINDICATO DA CLASSE DA EQUIPE DE VENDAS</t>
  </si>
  <si>
    <t>TRANSPORTE DA EQUIPE DE VENDAS</t>
  </si>
  <si>
    <t>UNIFORMES DA EQUIPE DE VENDAS</t>
  </si>
  <si>
    <t>VALE / ADIANTAMENTO DA EQUIPE DE VENDAS</t>
  </si>
  <si>
    <t>VALE TRANSPORTE DA EQUIPE DE VENDAS</t>
  </si>
  <si>
    <t>VIAGENS</t>
  </si>
  <si>
    <t>ÁGUA</t>
  </si>
  <si>
    <t>CARTÓRIO</t>
  </si>
  <si>
    <t>COMBUSTIVEL</t>
  </si>
  <si>
    <t>FRETE OUTROS</t>
  </si>
  <si>
    <t>INFORMÁTICA</t>
  </si>
  <si>
    <t>INTERNET</t>
  </si>
  <si>
    <t>MÃO DE OBRA CONSERTO VEICULOS</t>
  </si>
  <si>
    <t>MATERIAL GRÁFICO</t>
  </si>
  <si>
    <t>MÓVEIS ESCRITÓRIO</t>
  </si>
  <si>
    <t>OUTROS GASTOS ESCRITÓRIO</t>
  </si>
  <si>
    <t>PAPELARIA</t>
  </si>
  <si>
    <t>MANUTENÇÃO VEICULOS</t>
  </si>
  <si>
    <t>TELEFONE CELULAR</t>
  </si>
  <si>
    <t>TELEFONE FIXO</t>
  </si>
  <si>
    <t>DOAÇÃO</t>
  </si>
  <si>
    <t>PROJETOS SOCIAIS</t>
  </si>
  <si>
    <t>MÉDICO / TÉCNICO SEGURANÇA TRABALHO</t>
  </si>
  <si>
    <t>SEGURANÇA NO TRABALHO</t>
  </si>
  <si>
    <t>SEGURO DE CARGA</t>
  </si>
  <si>
    <t>SEGURO DE VIDA</t>
  </si>
  <si>
    <t>SEGURO EMPRESA</t>
  </si>
  <si>
    <t>SEGURO VEÍCULOS</t>
  </si>
  <si>
    <t>ASSESSORIA AMBIENTAL</t>
  </si>
  <si>
    <t>ASSESSORIA JURÍDICA</t>
  </si>
  <si>
    <t>CONSULTORIA</t>
  </si>
  <si>
    <t>CONTABILIDADE</t>
  </si>
  <si>
    <t>EMPRESA DE COBRANÇA</t>
  </si>
  <si>
    <t>ENTIDADES SETORIAIS</t>
  </si>
  <si>
    <t>MANUTENÇÃO INFORMÁTICA</t>
  </si>
  <si>
    <t>SERVIÇO PROTEÇÃO AO CRÉDITO</t>
  </si>
  <si>
    <t>SINDICATO PATRONAL</t>
  </si>
  <si>
    <t>SISTEMA INFORMÁTICA</t>
  </si>
  <si>
    <t>ALIMENTAÇÃO/MERCADO</t>
  </si>
  <si>
    <t>13º SALÁRIO DO ADMINISTRATIVO</t>
  </si>
  <si>
    <t>ADICIONAL NOTURNO DO ADMINISTRATIVO</t>
  </si>
  <si>
    <t>CESTA BÁSICA DO ADMINISTRATIVO</t>
  </si>
  <si>
    <t>CONFRATERNIZAÇÃO DO ADMINISTRATIVO</t>
  </si>
  <si>
    <t>CURSOS / TREINAMENTOS DO ADMINISTRATIVO</t>
  </si>
  <si>
    <t>DESCANSO SEMANAL REMUNERADO DO ADMINISTRATIVO</t>
  </si>
  <si>
    <t>EXAME ADMISSIONAL / DEMISSIONAL DO ADMINISTRATIVO</t>
  </si>
  <si>
    <t>EXAMES DO ADMINISTRATIVO</t>
  </si>
  <si>
    <t>FÉRIAS DO ADMINISTRATIVO</t>
  </si>
  <si>
    <t>FGTS</t>
  </si>
  <si>
    <t>GRATIFICAÇÃO DO ADMINISTRATIVO</t>
  </si>
  <si>
    <t>HORA EXTRA DO ADMINISTRATIVO</t>
  </si>
  <si>
    <t>INSS GERAL</t>
  </si>
  <si>
    <t>IRPF DO ADMINISTRATIVO</t>
  </si>
  <si>
    <t>MULTA FGTS DO ADMINISTRATIVO</t>
  </si>
  <si>
    <t>PENSÃO ALIMENTÍCIA DO ADMINISTRATIVO</t>
  </si>
  <si>
    <t>PLANO DE SAÚDE</t>
  </si>
  <si>
    <t>PLANO DE SAÚDE / EMPRESA DO ADMINISTRATIVO</t>
  </si>
  <si>
    <t>PREVIDÊNCIA PRIVADA</t>
  </si>
  <si>
    <t>PROCESSOS TRABALHISTAS DO ADMINISTRATIVO</t>
  </si>
  <si>
    <t>RESCISÃO DO ADMINISTRATIVO</t>
  </si>
  <si>
    <t>SALÁRIO DO ADMINISTRATIVO</t>
  </si>
  <si>
    <t>SEGURO DE VIDA DO ADMINISTRATIVO</t>
  </si>
  <si>
    <t>SINDICATO DA CLASSE DO ADMINISTRATIVO</t>
  </si>
  <si>
    <t>TRANSPORTE DO ADMINISTRATIVO</t>
  </si>
  <si>
    <t>UNIFORMES DO ADMINISTRATIVO</t>
  </si>
  <si>
    <t>VALE / ADIANTAMENTO DO ADMINISTRATIVO</t>
  </si>
  <si>
    <t>VALE TRANSPORTE DO ADMINISTRATIVO</t>
  </si>
  <si>
    <t>IPTU</t>
  </si>
  <si>
    <t>IPVA / LICENC / TRANSF</t>
  </si>
  <si>
    <t>MULTAS</t>
  </si>
  <si>
    <t>OUTROS IMPOSTOS</t>
  </si>
  <si>
    <t>TAXAS AMBIENTAIS</t>
  </si>
  <si>
    <t>TAXAS ESTADUAIS</t>
  </si>
  <si>
    <t>TAXAS FEDERAIS</t>
  </si>
  <si>
    <t>TAXAS MUNICIPAIS</t>
  </si>
  <si>
    <t>OUTRAS TARIFAS</t>
  </si>
  <si>
    <t>TARIFAS COBRANÇA</t>
  </si>
  <si>
    <t>TARIFAS CONTA CORRENTE</t>
  </si>
  <si>
    <t>PRÓ-LABORE</t>
  </si>
  <si>
    <t>JUROS CONTA CORRENTE</t>
  </si>
  <si>
    <t>JUROS DE EMPRÉSTIMO</t>
  </si>
  <si>
    <t>JUROS DESCONTO CHEQUES / DUPLICATAS</t>
  </si>
  <si>
    <t>JUROS FINANCIAMENTO</t>
  </si>
  <si>
    <t>JUROS POR ATRASO EM BANCO</t>
  </si>
  <si>
    <t>CHEQUE DEVOLVIDO</t>
  </si>
  <si>
    <t>ACERTO DO CAIXA</t>
  </si>
  <si>
    <t>OUTRAS DESPESAS</t>
  </si>
  <si>
    <t>PAGAMENTO DE CHEQUE DEVOLVIDO</t>
  </si>
  <si>
    <t>CONFRATERNIZAÇÃO GERAL</t>
  </si>
  <si>
    <t>CSLL</t>
  </si>
  <si>
    <t>IRPJ</t>
  </si>
  <si>
    <t>CONSÓRCIO</t>
  </si>
  <si>
    <t>EQUIPAMENTOS</t>
  </si>
  <si>
    <t>INFRAESTRUTURA</t>
  </si>
  <si>
    <t>MÁQUINAS</t>
  </si>
  <si>
    <t>MATERIAL DE CONSTRUÇÃO</t>
  </si>
  <si>
    <t>OBRAS</t>
  </si>
  <si>
    <t>TERRENOS</t>
  </si>
  <si>
    <t>TÍTULO CAPITALIZAÇÃO</t>
  </si>
  <si>
    <t>VEÍCULOS</t>
  </si>
  <si>
    <t>BÔNUS</t>
  </si>
  <si>
    <t>PARTICIPAÇÃO DE RESULTADOS</t>
  </si>
  <si>
    <t>EMPRÉSTIMO PARA FUNCIONÁRIO</t>
  </si>
  <si>
    <t>PAGAMENTO DUPLICATA DEVOLVIDA</t>
  </si>
  <si>
    <t>PAGAMENTO EMPRÉSTIMO</t>
  </si>
  <si>
    <t>DEBITO DESCONTO DE DUPLICATAS</t>
  </si>
  <si>
    <t>CHEQUE COMPENSADO</t>
  </si>
  <si>
    <t>faleconosco@prosparcontabilidade.com.br</t>
  </si>
  <si>
    <t>www.prosparcontabilidade.com.br</t>
  </si>
  <si>
    <t>(82) 3297.1473</t>
  </si>
  <si>
    <t>(82) 98855.0031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</si>
</sst>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2"/>
      <color rgb="FF002060"/>
      <name val="Arial"/>
      <family val="2"/>
    </font>
    <font>
      <b/>
      <sz val="9"/>
      <color rgb="FF002060"/>
      <name val="Verdana"/>
      <family val="2"/>
    </font>
    <font>
      <sz val="12"/>
      <color rgb="FF002060"/>
      <name val="Arial"/>
      <family val="2"/>
    </font>
    <font>
      <b/>
      <sz val="10"/>
      <color rgb="FF000000"/>
      <name val="Tahoma"/>
      <family val="2"/>
    </font>
    <font>
      <b/>
      <sz val="10"/>
      <color rgb="FF002060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4799"/>
      </left>
      <right/>
      <top style="thin">
        <color rgb="FF004799"/>
      </top>
      <bottom style="thin">
        <color rgb="FF004799"/>
      </bottom>
      <diagonal/>
    </border>
    <border>
      <left/>
      <right/>
      <top style="thin">
        <color rgb="FF004799"/>
      </top>
      <bottom style="thin">
        <color rgb="FF004799"/>
      </bottom>
      <diagonal/>
    </border>
    <border>
      <left style="thin">
        <color rgb="FF004799"/>
      </left>
      <right style="thin">
        <color rgb="FF004799"/>
      </right>
      <top style="thin">
        <color rgb="FF004799"/>
      </top>
      <bottom style="thin">
        <color rgb="FF004799"/>
      </bottom>
      <diagonal/>
    </border>
    <border>
      <left style="thin">
        <color rgb="FF00479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004799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rgb="FF004799"/>
      </right>
      <top style="thin">
        <color rgb="FF004799"/>
      </top>
      <bottom style="thin">
        <color rgb="FF004799"/>
      </bottom>
      <diagonal/>
    </border>
    <border>
      <left style="thin">
        <color rgb="FF004799"/>
      </left>
      <right style="thin">
        <color theme="0"/>
      </right>
      <top style="thin">
        <color rgb="FF7FCA5E"/>
      </top>
      <bottom style="thin">
        <color theme="0"/>
      </bottom>
      <diagonal/>
    </border>
    <border>
      <left style="thin">
        <color rgb="FF004799"/>
      </left>
      <right style="thin">
        <color theme="0"/>
      </right>
      <top style="thin">
        <color rgb="FF7FCA5E"/>
      </top>
      <bottom/>
      <diagonal/>
    </border>
    <border>
      <left style="thin">
        <color theme="0"/>
      </left>
      <right style="thin">
        <color theme="0"/>
      </right>
      <top style="thin">
        <color rgb="FF7FCA5E"/>
      </top>
      <bottom/>
      <diagonal/>
    </border>
    <border>
      <left style="thin">
        <color theme="0"/>
      </left>
      <right style="thin">
        <color rgb="FF004799"/>
      </right>
      <top style="thin">
        <color rgb="FF7FCA5E"/>
      </top>
      <bottom/>
      <diagonal/>
    </border>
    <border>
      <left/>
      <right style="thin">
        <color theme="0"/>
      </right>
      <top style="thin">
        <color rgb="FF7FCA5E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CA5E"/>
      </top>
      <bottom style="thin">
        <color theme="0"/>
      </bottom>
      <diagonal/>
    </border>
    <border>
      <left style="thin">
        <color theme="0"/>
      </left>
      <right style="thin">
        <color rgb="FF004799"/>
      </right>
      <top style="thin">
        <color rgb="FF7FCA5E"/>
      </top>
      <bottom style="thin">
        <color theme="0"/>
      </bottom>
      <diagonal/>
    </border>
    <border>
      <left/>
      <right style="thin">
        <color theme="0"/>
      </right>
      <top style="thin">
        <color rgb="FF7FCA5E"/>
      </top>
      <bottom/>
      <diagonal/>
    </border>
    <border>
      <left style="thin">
        <color rgb="FF004799"/>
      </left>
      <right/>
      <top/>
      <bottom/>
      <diagonal/>
    </border>
    <border>
      <left style="thin">
        <color rgb="FF004799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004799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4799"/>
      </left>
      <right/>
      <top style="thin">
        <color rgb="FF004799"/>
      </top>
      <bottom/>
      <diagonal/>
    </border>
    <border>
      <left style="thin">
        <color rgb="FF004799"/>
      </left>
      <right/>
      <top/>
      <bottom style="thin">
        <color rgb="FF00479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6" fillId="0" borderId="2" xfId="1" applyNumberFormat="1" applyFont="1" applyBorder="1" applyAlignment="1">
      <alignment horizontal="right" vertical="center" wrapText="1"/>
    </xf>
    <xf numFmtId="4" fontId="6" fillId="0" borderId="8" xfId="1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7" fillId="0" borderId="2" xfId="1" applyNumberFormat="1" applyFont="1" applyBorder="1" applyAlignment="1">
      <alignment horizontal="right" vertical="center" wrapText="1"/>
    </xf>
    <xf numFmtId="4" fontId="7" fillId="0" borderId="8" xfId="1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8" fillId="4" borderId="0" xfId="0" applyFont="1" applyFill="1"/>
    <xf numFmtId="4" fontId="9" fillId="0" borderId="2" xfId="0" applyNumberFormat="1" applyFont="1" applyBorder="1" applyAlignment="1">
      <alignment horizontal="right" vertical="center" wrapText="1"/>
    </xf>
    <xf numFmtId="4" fontId="9" fillId="0" borderId="8" xfId="1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2" xfId="1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8" fillId="4" borderId="22" xfId="0" applyFont="1" applyFill="1" applyBorder="1"/>
    <xf numFmtId="0" fontId="8" fillId="4" borderId="23" xfId="0" applyFont="1" applyFill="1" applyBorder="1"/>
    <xf numFmtId="0" fontId="8" fillId="4" borderId="24" xfId="0" applyFont="1" applyFill="1" applyBorder="1"/>
    <xf numFmtId="0" fontId="8" fillId="4" borderId="25" xfId="0" applyFont="1" applyFill="1" applyBorder="1"/>
    <xf numFmtId="0" fontId="8" fillId="4" borderId="0" xfId="0" applyFont="1" applyFill="1" applyBorder="1"/>
    <xf numFmtId="0" fontId="8" fillId="4" borderId="26" xfId="0" applyFont="1" applyFill="1" applyBorder="1"/>
    <xf numFmtId="0" fontId="8" fillId="4" borderId="27" xfId="0" applyFont="1" applyFill="1" applyBorder="1"/>
    <xf numFmtId="0" fontId="8" fillId="4" borderId="28" xfId="0" applyFont="1" applyFill="1" applyBorder="1"/>
    <xf numFmtId="0" fontId="8" fillId="4" borderId="29" xfId="0" applyFont="1" applyFill="1" applyBorder="1"/>
    <xf numFmtId="0" fontId="2" fillId="0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/>
    </xf>
    <xf numFmtId="0" fontId="9" fillId="4" borderId="3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right" vertical="center"/>
    </xf>
    <xf numFmtId="0" fontId="12" fillId="4" borderId="0" xfId="0" applyFont="1" applyFill="1" applyAlignment="1" applyProtection="1">
      <alignment horizontal="left" vertical="center"/>
      <protection locked="0"/>
    </xf>
    <xf numFmtId="0" fontId="12" fillId="4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0" fillId="4" borderId="0" xfId="0" applyFont="1" applyFill="1"/>
    <xf numFmtId="0" fontId="8" fillId="4" borderId="0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3" fillId="0" borderId="0" xfId="2" applyProtection="1">
      <protection locked="0"/>
    </xf>
  </cellXfs>
  <cellStyles count="3">
    <cellStyle name="Hiperlink" xfId="2" builtinId="8"/>
    <cellStyle name="Normal" xfId="0" builtinId="0"/>
    <cellStyle name="Porcentagem" xfId="1" builtinId="5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visto X Realizado'!AA1"/><Relationship Id="rId13" Type="http://schemas.openxmlformats.org/officeDocument/2006/relationships/hyperlink" Target="#'Previsto X Realizado'!AU1"/><Relationship Id="rId3" Type="http://schemas.openxmlformats.org/officeDocument/2006/relationships/hyperlink" Target="#'Previsto X Realizado'!G1"/><Relationship Id="rId7" Type="http://schemas.openxmlformats.org/officeDocument/2006/relationships/hyperlink" Target="#'Previsto X Realizado'!W1"/><Relationship Id="rId12" Type="http://schemas.openxmlformats.org/officeDocument/2006/relationships/hyperlink" Target="#'Previsto X Realizado'!AQ1"/><Relationship Id="rId2" Type="http://schemas.openxmlformats.org/officeDocument/2006/relationships/hyperlink" Target="#'Previsto X Realizado'!C1"/><Relationship Id="rId16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'Previsto X Realizado'!S1"/><Relationship Id="rId11" Type="http://schemas.openxmlformats.org/officeDocument/2006/relationships/hyperlink" Target="#'Previsto X Realizado'!AM1"/><Relationship Id="rId5" Type="http://schemas.openxmlformats.org/officeDocument/2006/relationships/hyperlink" Target="#'Previsto X Realizado'!O1"/><Relationship Id="rId15" Type="http://schemas.openxmlformats.org/officeDocument/2006/relationships/hyperlink" Target="#'Previsto X Realizado'!AX1"/><Relationship Id="rId10" Type="http://schemas.openxmlformats.org/officeDocument/2006/relationships/hyperlink" Target="#'Previsto X Realizado'!AI1"/><Relationship Id="rId4" Type="http://schemas.openxmlformats.org/officeDocument/2006/relationships/hyperlink" Target="#'Previsto X Realizado'!K1"/><Relationship Id="rId9" Type="http://schemas.openxmlformats.org/officeDocument/2006/relationships/hyperlink" Target="#'Previsto X Realizado'!AE1"/><Relationship Id="rId14" Type="http://schemas.openxmlformats.org/officeDocument/2006/relationships/hyperlink" Target="#'Orienta&#231;&#245;es 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&#237;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1</xdr:row>
      <xdr:rowOff>127000</xdr:rowOff>
    </xdr:from>
    <xdr:to>
      <xdr:col>2</xdr:col>
      <xdr:colOff>9525</xdr:colOff>
      <xdr:row>6</xdr:row>
      <xdr:rowOff>199168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xmlns="" id="{9DC8B5F4-644F-EC48-9C92-5CDE777DD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212725"/>
          <a:ext cx="1501775" cy="824643"/>
        </a:xfrm>
        <a:prstGeom prst="rect">
          <a:avLst/>
        </a:prstGeom>
      </xdr:spPr>
    </xdr:pic>
    <xdr:clientData/>
  </xdr:twoCellAnchor>
  <xdr:twoCellAnchor>
    <xdr:from>
      <xdr:col>6</xdr:col>
      <xdr:colOff>318911</xdr:colOff>
      <xdr:row>8</xdr:row>
      <xdr:rowOff>79022</xdr:rowOff>
    </xdr:from>
    <xdr:to>
      <xdr:col>8</xdr:col>
      <xdr:colOff>433211</xdr:colOff>
      <xdr:row>10</xdr:row>
      <xdr:rowOff>173566</xdr:rowOff>
    </xdr:to>
    <xdr:sp macro="" textlink="">
      <xdr:nvSpPr>
        <xdr:cNvPr id="2" name="Terminador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8A3250F-8733-4D44-B237-2DB225A9681B}"/>
            </a:ext>
          </a:extLst>
        </xdr:cNvPr>
        <xdr:cNvSpPr/>
      </xdr:nvSpPr>
      <xdr:spPr>
        <a:xfrm>
          <a:off x="5195711" y="1349022"/>
          <a:ext cx="1765300" cy="500944"/>
        </a:xfrm>
        <a:prstGeom prst="flowChartTerminator">
          <a:avLst/>
        </a:prstGeom>
        <a:solidFill>
          <a:srgbClr val="C00000"/>
        </a:solidFill>
        <a:effectLst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PROJEÇÃO JANEIRO</a:t>
          </a:r>
        </a:p>
      </xdr:txBody>
    </xdr:sp>
    <xdr:clientData/>
  </xdr:twoCellAnchor>
  <xdr:twoCellAnchor>
    <xdr:from>
      <xdr:col>6</xdr:col>
      <xdr:colOff>340077</xdr:colOff>
      <xdr:row>13</xdr:row>
      <xdr:rowOff>70555</xdr:rowOff>
    </xdr:from>
    <xdr:to>
      <xdr:col>8</xdr:col>
      <xdr:colOff>454377</xdr:colOff>
      <xdr:row>15</xdr:row>
      <xdr:rowOff>153811</xdr:rowOff>
    </xdr:to>
    <xdr:sp macro="" textlink="">
      <xdr:nvSpPr>
        <xdr:cNvPr id="3" name="Terminador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4DF6B2F-5867-4349-AE00-71093E294852}"/>
            </a:ext>
          </a:extLst>
        </xdr:cNvPr>
        <xdr:cNvSpPr/>
      </xdr:nvSpPr>
      <xdr:spPr>
        <a:xfrm>
          <a:off x="5216877" y="2153355"/>
          <a:ext cx="1765300" cy="489656"/>
        </a:xfrm>
        <a:prstGeom prst="flowChartTerminator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PROJEÇÃO FEVEREIRO</a:t>
          </a:r>
        </a:p>
      </xdr:txBody>
    </xdr:sp>
    <xdr:clientData/>
  </xdr:twoCellAnchor>
  <xdr:twoCellAnchor>
    <xdr:from>
      <xdr:col>6</xdr:col>
      <xdr:colOff>340079</xdr:colOff>
      <xdr:row>17</xdr:row>
      <xdr:rowOff>80433</xdr:rowOff>
    </xdr:from>
    <xdr:to>
      <xdr:col>8</xdr:col>
      <xdr:colOff>454379</xdr:colOff>
      <xdr:row>19</xdr:row>
      <xdr:rowOff>150989</xdr:rowOff>
    </xdr:to>
    <xdr:sp macro="" textlink="">
      <xdr:nvSpPr>
        <xdr:cNvPr id="4" name="Terminador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22647F53-AB6A-B14C-AB39-3CCBB035A6C4}"/>
            </a:ext>
          </a:extLst>
        </xdr:cNvPr>
        <xdr:cNvSpPr/>
      </xdr:nvSpPr>
      <xdr:spPr>
        <a:xfrm>
          <a:off x="5216879" y="2976033"/>
          <a:ext cx="1765300" cy="489656"/>
        </a:xfrm>
        <a:prstGeom prst="flowChartTerminator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PROJEÇÃO MARÇO</a:t>
          </a:r>
        </a:p>
      </xdr:txBody>
    </xdr:sp>
    <xdr:clientData/>
  </xdr:twoCellAnchor>
  <xdr:twoCellAnchor>
    <xdr:from>
      <xdr:col>6</xdr:col>
      <xdr:colOff>342900</xdr:colOff>
      <xdr:row>21</xdr:row>
      <xdr:rowOff>66321</xdr:rowOff>
    </xdr:from>
    <xdr:to>
      <xdr:col>8</xdr:col>
      <xdr:colOff>457200</xdr:colOff>
      <xdr:row>23</xdr:row>
      <xdr:rowOff>153810</xdr:rowOff>
    </xdr:to>
    <xdr:sp macro="" textlink="">
      <xdr:nvSpPr>
        <xdr:cNvPr id="5" name="Terminador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E06AB2EB-D605-004F-9338-822920A7F7A5}"/>
            </a:ext>
          </a:extLst>
        </xdr:cNvPr>
        <xdr:cNvSpPr/>
      </xdr:nvSpPr>
      <xdr:spPr>
        <a:xfrm>
          <a:off x="5219700" y="3787421"/>
          <a:ext cx="1765300" cy="493889"/>
        </a:xfrm>
        <a:prstGeom prst="flowChartTerminator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PROJEÇÃO ABRIL</a:t>
          </a:r>
        </a:p>
      </xdr:txBody>
    </xdr:sp>
    <xdr:clientData/>
  </xdr:twoCellAnchor>
  <xdr:twoCellAnchor>
    <xdr:from>
      <xdr:col>6</xdr:col>
      <xdr:colOff>399344</xdr:colOff>
      <xdr:row>25</xdr:row>
      <xdr:rowOff>62090</xdr:rowOff>
    </xdr:from>
    <xdr:to>
      <xdr:col>8</xdr:col>
      <xdr:colOff>513644</xdr:colOff>
      <xdr:row>27</xdr:row>
      <xdr:rowOff>170745</xdr:rowOff>
    </xdr:to>
    <xdr:sp macro="" textlink="">
      <xdr:nvSpPr>
        <xdr:cNvPr id="6" name="Terminador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63D7CC7E-C406-6B4E-90AF-964A5EAC8B3A}"/>
            </a:ext>
          </a:extLst>
        </xdr:cNvPr>
        <xdr:cNvSpPr/>
      </xdr:nvSpPr>
      <xdr:spPr>
        <a:xfrm>
          <a:off x="5276144" y="4608690"/>
          <a:ext cx="1765300" cy="515055"/>
        </a:xfrm>
        <a:prstGeom prst="flowChartTerminator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PROJEÇÃO MAIO</a:t>
          </a:r>
        </a:p>
      </xdr:txBody>
    </xdr:sp>
    <xdr:clientData/>
  </xdr:twoCellAnchor>
  <xdr:twoCellAnchor>
    <xdr:from>
      <xdr:col>6</xdr:col>
      <xdr:colOff>400756</xdr:colOff>
      <xdr:row>29</xdr:row>
      <xdr:rowOff>46567</xdr:rowOff>
    </xdr:from>
    <xdr:to>
      <xdr:col>8</xdr:col>
      <xdr:colOff>515056</xdr:colOff>
      <xdr:row>31</xdr:row>
      <xdr:rowOff>129823</xdr:rowOff>
    </xdr:to>
    <xdr:sp macro="" textlink="">
      <xdr:nvSpPr>
        <xdr:cNvPr id="7" name="Terminador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F60FC59C-C541-134B-9635-8D1420D64BA0}"/>
            </a:ext>
          </a:extLst>
        </xdr:cNvPr>
        <xdr:cNvSpPr/>
      </xdr:nvSpPr>
      <xdr:spPr>
        <a:xfrm>
          <a:off x="5277556" y="5405967"/>
          <a:ext cx="1765300" cy="489656"/>
        </a:xfrm>
        <a:prstGeom prst="flowChartTerminator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PROJEÇÃO JUNHO</a:t>
          </a:r>
        </a:p>
      </xdr:txBody>
    </xdr:sp>
    <xdr:clientData/>
  </xdr:twoCellAnchor>
  <xdr:twoCellAnchor>
    <xdr:from>
      <xdr:col>9</xdr:col>
      <xdr:colOff>128412</xdr:colOff>
      <xdr:row>8</xdr:row>
      <xdr:rowOff>64911</xdr:rowOff>
    </xdr:from>
    <xdr:to>
      <xdr:col>11</xdr:col>
      <xdr:colOff>522112</xdr:colOff>
      <xdr:row>10</xdr:row>
      <xdr:rowOff>159455</xdr:rowOff>
    </xdr:to>
    <xdr:sp macro="" textlink="">
      <xdr:nvSpPr>
        <xdr:cNvPr id="8" name="Terminador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79CD4725-FAE8-F14D-84E6-528E56B3B840}"/>
            </a:ext>
          </a:extLst>
        </xdr:cNvPr>
        <xdr:cNvSpPr/>
      </xdr:nvSpPr>
      <xdr:spPr>
        <a:xfrm>
          <a:off x="7481712" y="1334911"/>
          <a:ext cx="1765300" cy="500944"/>
        </a:xfrm>
        <a:prstGeom prst="flowChartTerminator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PROJEÇÃO JULHO</a:t>
          </a:r>
        </a:p>
      </xdr:txBody>
    </xdr:sp>
    <xdr:clientData/>
  </xdr:twoCellAnchor>
  <xdr:twoCellAnchor>
    <xdr:from>
      <xdr:col>9</xdr:col>
      <xdr:colOff>149578</xdr:colOff>
      <xdr:row>13</xdr:row>
      <xdr:rowOff>49389</xdr:rowOff>
    </xdr:from>
    <xdr:to>
      <xdr:col>11</xdr:col>
      <xdr:colOff>530578</xdr:colOff>
      <xdr:row>15</xdr:row>
      <xdr:rowOff>132645</xdr:rowOff>
    </xdr:to>
    <xdr:sp macro="" textlink="">
      <xdr:nvSpPr>
        <xdr:cNvPr id="9" name="Terminador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43268954-6D6E-1148-BA03-777D58B658B4}"/>
            </a:ext>
          </a:extLst>
        </xdr:cNvPr>
        <xdr:cNvSpPr/>
      </xdr:nvSpPr>
      <xdr:spPr>
        <a:xfrm>
          <a:off x="7502878" y="2132189"/>
          <a:ext cx="1752600" cy="489656"/>
        </a:xfrm>
        <a:prstGeom prst="flowChartTerminator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PROJEÇÃO AGOSTO</a:t>
          </a:r>
        </a:p>
      </xdr:txBody>
    </xdr:sp>
    <xdr:clientData/>
  </xdr:twoCellAnchor>
  <xdr:twoCellAnchor>
    <xdr:from>
      <xdr:col>9</xdr:col>
      <xdr:colOff>152400</xdr:colOff>
      <xdr:row>17</xdr:row>
      <xdr:rowOff>90311</xdr:rowOff>
    </xdr:from>
    <xdr:to>
      <xdr:col>11</xdr:col>
      <xdr:colOff>533400</xdr:colOff>
      <xdr:row>19</xdr:row>
      <xdr:rowOff>160867</xdr:rowOff>
    </xdr:to>
    <xdr:sp macro="" textlink="">
      <xdr:nvSpPr>
        <xdr:cNvPr id="10" name="Terminador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B8CC52CD-685B-3541-9166-1444EACC1992}"/>
            </a:ext>
          </a:extLst>
        </xdr:cNvPr>
        <xdr:cNvSpPr/>
      </xdr:nvSpPr>
      <xdr:spPr>
        <a:xfrm>
          <a:off x="7505700" y="2985911"/>
          <a:ext cx="1752600" cy="489656"/>
        </a:xfrm>
        <a:prstGeom prst="flowChartTerminator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PROJEÇÃO SETEMBRO</a:t>
          </a:r>
        </a:p>
      </xdr:txBody>
    </xdr:sp>
    <xdr:clientData/>
  </xdr:twoCellAnchor>
  <xdr:twoCellAnchor>
    <xdr:from>
      <xdr:col>9</xdr:col>
      <xdr:colOff>169333</xdr:colOff>
      <xdr:row>21</xdr:row>
      <xdr:rowOff>93132</xdr:rowOff>
    </xdr:from>
    <xdr:to>
      <xdr:col>11</xdr:col>
      <xdr:colOff>563033</xdr:colOff>
      <xdr:row>23</xdr:row>
      <xdr:rowOff>180621</xdr:rowOff>
    </xdr:to>
    <xdr:sp macro="" textlink="">
      <xdr:nvSpPr>
        <xdr:cNvPr id="11" name="Terminador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F1551BF7-45E6-D94A-8167-9A1EE9BA89D0}"/>
            </a:ext>
          </a:extLst>
        </xdr:cNvPr>
        <xdr:cNvSpPr/>
      </xdr:nvSpPr>
      <xdr:spPr>
        <a:xfrm>
          <a:off x="7522633" y="3814232"/>
          <a:ext cx="1765300" cy="493889"/>
        </a:xfrm>
        <a:prstGeom prst="flowChartTerminator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PROJEÇÃO OUTUBRO</a:t>
          </a:r>
        </a:p>
      </xdr:txBody>
    </xdr:sp>
    <xdr:clientData/>
  </xdr:twoCellAnchor>
  <xdr:twoCellAnchor>
    <xdr:from>
      <xdr:col>9</xdr:col>
      <xdr:colOff>167922</xdr:colOff>
      <xdr:row>25</xdr:row>
      <xdr:rowOff>60678</xdr:rowOff>
    </xdr:from>
    <xdr:to>
      <xdr:col>11</xdr:col>
      <xdr:colOff>561622</xdr:colOff>
      <xdr:row>27</xdr:row>
      <xdr:rowOff>169333</xdr:rowOff>
    </xdr:to>
    <xdr:sp macro="" textlink="">
      <xdr:nvSpPr>
        <xdr:cNvPr id="12" name="Terminador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7A150686-B1B1-4547-810B-02BDD14CE459}"/>
            </a:ext>
          </a:extLst>
        </xdr:cNvPr>
        <xdr:cNvSpPr/>
      </xdr:nvSpPr>
      <xdr:spPr>
        <a:xfrm>
          <a:off x="7521222" y="4607278"/>
          <a:ext cx="1765300" cy="515055"/>
        </a:xfrm>
        <a:prstGeom prst="flowChartTerminator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PROJEÇÃO NOVEMBRO</a:t>
          </a:r>
        </a:p>
      </xdr:txBody>
    </xdr:sp>
    <xdr:clientData/>
  </xdr:twoCellAnchor>
  <xdr:twoCellAnchor>
    <xdr:from>
      <xdr:col>9</xdr:col>
      <xdr:colOff>166511</xdr:colOff>
      <xdr:row>29</xdr:row>
      <xdr:rowOff>71966</xdr:rowOff>
    </xdr:from>
    <xdr:to>
      <xdr:col>11</xdr:col>
      <xdr:colOff>560211</xdr:colOff>
      <xdr:row>31</xdr:row>
      <xdr:rowOff>160867</xdr:rowOff>
    </xdr:to>
    <xdr:sp macro="" textlink="">
      <xdr:nvSpPr>
        <xdr:cNvPr id="13" name="Terminador 1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41573F44-003E-3D4A-8401-1A6000FA10F9}"/>
            </a:ext>
          </a:extLst>
        </xdr:cNvPr>
        <xdr:cNvSpPr/>
      </xdr:nvSpPr>
      <xdr:spPr>
        <a:xfrm>
          <a:off x="7519811" y="5431366"/>
          <a:ext cx="1765300" cy="495301"/>
        </a:xfrm>
        <a:prstGeom prst="flowChartTerminator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PROJEÇÃO DEZEMBRO</a:t>
          </a:r>
        </a:p>
      </xdr:txBody>
    </xdr:sp>
    <xdr:clientData/>
  </xdr:twoCellAnchor>
  <xdr:twoCellAnchor>
    <xdr:from>
      <xdr:col>1</xdr:col>
      <xdr:colOff>38100</xdr:colOff>
      <xdr:row>17</xdr:row>
      <xdr:rowOff>12700</xdr:rowOff>
    </xdr:from>
    <xdr:to>
      <xdr:col>4</xdr:col>
      <xdr:colOff>622300</xdr:colOff>
      <xdr:row>20</xdr:row>
      <xdr:rowOff>25400</xdr:rowOff>
    </xdr:to>
    <xdr:sp macro="" textlink="">
      <xdr:nvSpPr>
        <xdr:cNvPr id="14" name="Terminador 1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D1EC05B3-8043-1C41-BA72-F50F49E12387}"/>
            </a:ext>
          </a:extLst>
        </xdr:cNvPr>
        <xdr:cNvSpPr/>
      </xdr:nvSpPr>
      <xdr:spPr>
        <a:xfrm>
          <a:off x="203200" y="2908300"/>
          <a:ext cx="3644900" cy="622300"/>
        </a:xfrm>
        <a:prstGeom prst="flowChartTerminator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ORIENTAÇÕES PARA</a:t>
          </a:r>
          <a:r>
            <a:rPr lang="pt-BR" sz="1100" b="1" baseline="0"/>
            <a:t> PREENCHIMENTO</a:t>
          </a:r>
        </a:p>
      </xdr:txBody>
    </xdr:sp>
    <xdr:clientData/>
  </xdr:twoCellAnchor>
  <xdr:twoCellAnchor>
    <xdr:from>
      <xdr:col>6</xdr:col>
      <xdr:colOff>558800</xdr:colOff>
      <xdr:row>3</xdr:row>
      <xdr:rowOff>165100</xdr:rowOff>
    </xdr:from>
    <xdr:to>
      <xdr:col>11</xdr:col>
      <xdr:colOff>368300</xdr:colOff>
      <xdr:row>7</xdr:row>
      <xdr:rowOff>0</xdr:rowOff>
    </xdr:to>
    <xdr:sp macro="" textlink="">
      <xdr:nvSpPr>
        <xdr:cNvPr id="15" name="Terminador 1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8B75B319-60E3-1C42-BD5C-B464C6A45883}"/>
            </a:ext>
          </a:extLst>
        </xdr:cNvPr>
        <xdr:cNvSpPr/>
      </xdr:nvSpPr>
      <xdr:spPr>
        <a:xfrm>
          <a:off x="5435600" y="482600"/>
          <a:ext cx="3657600" cy="584200"/>
        </a:xfrm>
        <a:prstGeom prst="flowChartTerminator">
          <a:avLst/>
        </a:prstGeom>
        <a:gradFill>
          <a:gsLst>
            <a:gs pos="61000">
              <a:srgbClr val="C00000"/>
            </a:gs>
            <a:gs pos="63000">
              <a:schemeClr val="accent1">
                <a:lumMod val="45000"/>
                <a:lumOff val="55000"/>
              </a:schemeClr>
            </a:gs>
            <a:gs pos="63000">
              <a:schemeClr val="accent1">
                <a:lumMod val="45000"/>
                <a:lumOff val="55000"/>
              </a:schemeClr>
            </a:gs>
            <a:gs pos="62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ACOMPANHMENTO ANUAL</a:t>
          </a:r>
        </a:p>
      </xdr:txBody>
    </xdr:sp>
    <xdr:clientData/>
  </xdr:twoCellAnchor>
  <xdr:twoCellAnchor editAs="oneCell">
    <xdr:from>
      <xdr:col>2</xdr:col>
      <xdr:colOff>723900</xdr:colOff>
      <xdr:row>1</xdr:row>
      <xdr:rowOff>0</xdr:rowOff>
    </xdr:from>
    <xdr:to>
      <xdr:col>5</xdr:col>
      <xdr:colOff>130373</xdr:colOff>
      <xdr:row>9</xdr:row>
      <xdr:rowOff>155337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343150" y="85725"/>
          <a:ext cx="1835348" cy="1507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558800</xdr:colOff>
      <xdr:row>1</xdr:row>
      <xdr:rowOff>152400</xdr:rowOff>
    </xdr:from>
    <xdr:to>
      <xdr:col>12</xdr:col>
      <xdr:colOff>457200</xdr:colOff>
      <xdr:row>3</xdr:row>
      <xdr:rowOff>139700</xdr:rowOff>
    </xdr:to>
    <xdr:sp macro="" textlink="">
      <xdr:nvSpPr>
        <xdr:cNvPr id="4" name="Alternar Process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E482A182-5244-7647-B8E1-31E2EA48E470}"/>
            </a:ext>
          </a:extLst>
        </xdr:cNvPr>
        <xdr:cNvSpPr/>
      </xdr:nvSpPr>
      <xdr:spPr>
        <a:xfrm>
          <a:off x="8153400" y="355600"/>
          <a:ext cx="1549400" cy="393700"/>
        </a:xfrm>
        <a:prstGeom prst="flowChartAlternateProcess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INICIO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9</xdr:col>
      <xdr:colOff>714376</xdr:colOff>
      <xdr:row>26</xdr:row>
      <xdr:rowOff>79378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0" y="0"/>
          <a:ext cx="6515101" cy="5280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1701800</xdr:colOff>
      <xdr:row>2</xdr:row>
      <xdr:rowOff>0</xdr:rowOff>
    </xdr:to>
    <xdr:sp macro="" textlink="">
      <xdr:nvSpPr>
        <xdr:cNvPr id="2" name="Alternar Process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BB1E86E2-01F0-7347-A886-1721C4E8BB6D}"/>
            </a:ext>
          </a:extLst>
        </xdr:cNvPr>
        <xdr:cNvSpPr/>
      </xdr:nvSpPr>
      <xdr:spPr>
        <a:xfrm>
          <a:off x="38100" y="38100"/>
          <a:ext cx="1663700" cy="419100"/>
        </a:xfrm>
        <a:prstGeom prst="flowChartAlternateProcess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INICIO</a:t>
          </a:r>
          <a:r>
            <a:rPr lang="pt-BR" sz="1100" b="1" baseline="0"/>
            <a:t> - MENU</a:t>
          </a:r>
          <a:endParaRPr lang="pt-BR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UNTITLED/01.%20Trabalhos/02.%20Ecomadeiras/Template_Financeiro_Orc&#807;amenta&#769;rio%20-%20ECOMADEIR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ontas"/>
      <sheetName val="Projeção Orçamentária"/>
      <sheetName val="Fluxo de Caixa_Projetado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prosparcontabilidade.com.br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3"/>
  <sheetViews>
    <sheetView zoomScaleNormal="100" workbookViewId="0">
      <selection activeCell="F13" sqref="F13"/>
    </sheetView>
  </sheetViews>
  <sheetFormatPr defaultColWidth="10.875" defaultRowHeight="15.75" x14ac:dyDescent="0.25"/>
  <cols>
    <col min="1" max="1" width="2.125" style="17" customWidth="1"/>
    <col min="2" max="2" width="19.125" style="17" bestFit="1" customWidth="1"/>
    <col min="3" max="3" width="10.125" style="17" customWidth="1"/>
    <col min="4" max="9" width="10.875" style="17"/>
    <col min="10" max="10" width="7.125" style="17" customWidth="1"/>
    <col min="11" max="16384" width="10.875" style="17"/>
  </cols>
  <sheetData>
    <row r="1" spans="2:12" ht="6.95" customHeight="1" x14ac:dyDescent="0.25"/>
    <row r="2" spans="2:12" x14ac:dyDescent="0.25">
      <c r="G2" s="59" t="s">
        <v>91</v>
      </c>
      <c r="H2" s="59"/>
      <c r="I2" s="59"/>
      <c r="J2" s="59"/>
      <c r="K2" s="59"/>
      <c r="L2" s="59"/>
    </row>
    <row r="3" spans="2:12" ht="2.1" customHeight="1" thickBot="1" x14ac:dyDescent="0.3">
      <c r="G3" s="28"/>
      <c r="H3" s="28"/>
      <c r="I3" s="28"/>
      <c r="J3" s="28"/>
      <c r="K3" s="28"/>
      <c r="L3" s="28"/>
    </row>
    <row r="4" spans="2:12" x14ac:dyDescent="0.25">
      <c r="G4" s="24"/>
      <c r="H4" s="25"/>
      <c r="I4" s="25"/>
      <c r="J4" s="25"/>
      <c r="K4" s="25"/>
      <c r="L4" s="26"/>
    </row>
    <row r="5" spans="2:12" x14ac:dyDescent="0.25">
      <c r="G5" s="27"/>
      <c r="H5" s="28"/>
      <c r="I5" s="28"/>
      <c r="J5" s="28"/>
      <c r="K5" s="28"/>
      <c r="L5" s="29"/>
    </row>
    <row r="6" spans="2:12" ht="11.1" customHeight="1" x14ac:dyDescent="0.25">
      <c r="G6" s="27"/>
      <c r="H6" s="28"/>
      <c r="I6" s="28"/>
      <c r="J6" s="28"/>
      <c r="K6" s="28"/>
      <c r="L6" s="29"/>
    </row>
    <row r="7" spans="2:12" x14ac:dyDescent="0.25">
      <c r="G7" s="27"/>
      <c r="H7" s="28"/>
      <c r="I7" s="28"/>
      <c r="J7" s="28"/>
      <c r="K7" s="28"/>
      <c r="L7" s="29"/>
    </row>
    <row r="8" spans="2:12" x14ac:dyDescent="0.25">
      <c r="G8" s="27"/>
      <c r="H8" s="28"/>
      <c r="I8" s="28"/>
      <c r="J8" s="28"/>
      <c r="K8" s="28"/>
      <c r="L8" s="29"/>
    </row>
    <row r="9" spans="2:12" x14ac:dyDescent="0.25">
      <c r="G9" s="27"/>
      <c r="H9" s="28"/>
      <c r="I9" s="28"/>
      <c r="J9" s="28"/>
      <c r="K9" s="28"/>
      <c r="L9" s="29"/>
    </row>
    <row r="10" spans="2:12" x14ac:dyDescent="0.25">
      <c r="G10" s="27"/>
      <c r="H10" s="28"/>
      <c r="I10" s="28"/>
      <c r="J10" s="28"/>
      <c r="K10" s="28"/>
      <c r="L10" s="29"/>
    </row>
    <row r="11" spans="2:12" x14ac:dyDescent="0.25">
      <c r="C11" s="56"/>
      <c r="D11" s="56"/>
      <c r="G11" s="27"/>
      <c r="H11" s="28"/>
      <c r="I11" s="28"/>
      <c r="J11" s="28"/>
      <c r="K11" s="28"/>
      <c r="L11" s="29"/>
    </row>
    <row r="12" spans="2:12" x14ac:dyDescent="0.25">
      <c r="B12" s="55" t="s">
        <v>92</v>
      </c>
      <c r="C12" s="56"/>
      <c r="D12" s="56"/>
      <c r="G12" s="27"/>
      <c r="H12" s="28"/>
      <c r="I12" s="28"/>
      <c r="J12" s="28"/>
      <c r="K12" s="28"/>
      <c r="L12" s="29"/>
    </row>
    <row r="13" spans="2:12" x14ac:dyDescent="0.25">
      <c r="B13" s="57" t="s">
        <v>281</v>
      </c>
      <c r="C13" s="56"/>
      <c r="D13" s="56"/>
      <c r="G13" s="27"/>
      <c r="H13" s="28"/>
      <c r="I13" s="28"/>
      <c r="J13" s="28"/>
      <c r="K13" s="28"/>
      <c r="L13" s="29"/>
    </row>
    <row r="14" spans="2:12" x14ac:dyDescent="0.25">
      <c r="B14" s="65" t="s">
        <v>282</v>
      </c>
      <c r="C14" s="56"/>
      <c r="D14" s="56"/>
      <c r="G14" s="27"/>
      <c r="H14" s="28"/>
      <c r="I14" s="28"/>
      <c r="J14" s="28"/>
      <c r="K14" s="28"/>
      <c r="L14" s="29"/>
    </row>
    <row r="15" spans="2:12" x14ac:dyDescent="0.25">
      <c r="B15" s="56" t="s">
        <v>283</v>
      </c>
      <c r="G15" s="27"/>
      <c r="H15" s="28"/>
      <c r="I15" s="28"/>
      <c r="J15" s="28"/>
      <c r="K15" s="28"/>
      <c r="L15" s="29"/>
    </row>
    <row r="16" spans="2:12" x14ac:dyDescent="0.25">
      <c r="B16" s="56" t="s">
        <v>284</v>
      </c>
      <c r="G16" s="27"/>
      <c r="H16" s="28"/>
      <c r="I16" s="28"/>
      <c r="J16" s="28"/>
      <c r="K16" s="28"/>
      <c r="L16" s="29"/>
    </row>
    <row r="17" spans="2:12" x14ac:dyDescent="0.25">
      <c r="G17" s="27"/>
      <c r="H17" s="28"/>
      <c r="I17" s="28"/>
      <c r="J17" s="28"/>
      <c r="K17" s="28"/>
      <c r="L17" s="29"/>
    </row>
    <row r="18" spans="2:12" x14ac:dyDescent="0.25">
      <c r="G18" s="27"/>
      <c r="H18" s="28"/>
      <c r="I18" s="28"/>
      <c r="J18" s="28"/>
      <c r="K18" s="28"/>
      <c r="L18" s="29"/>
    </row>
    <row r="19" spans="2:12" x14ac:dyDescent="0.25">
      <c r="G19" s="27"/>
      <c r="H19" s="28"/>
      <c r="I19" s="28"/>
      <c r="J19" s="28"/>
      <c r="K19" s="28"/>
      <c r="L19" s="29"/>
    </row>
    <row r="20" spans="2:12" x14ac:dyDescent="0.25">
      <c r="G20" s="27"/>
      <c r="H20" s="28"/>
      <c r="I20" s="28"/>
      <c r="J20" s="28"/>
      <c r="K20" s="28"/>
      <c r="L20" s="29"/>
    </row>
    <row r="21" spans="2:12" x14ac:dyDescent="0.25">
      <c r="G21" s="27"/>
      <c r="H21" s="28"/>
      <c r="I21" s="28"/>
      <c r="J21" s="28"/>
      <c r="K21" s="28"/>
      <c r="L21" s="29"/>
    </row>
    <row r="22" spans="2:12" ht="16.5" thickBot="1" x14ac:dyDescent="0.3">
      <c r="G22" s="27"/>
      <c r="H22" s="28"/>
      <c r="I22" s="28"/>
      <c r="J22" s="28"/>
      <c r="K22" s="28"/>
      <c r="L22" s="29"/>
    </row>
    <row r="23" spans="2:12" x14ac:dyDescent="0.25">
      <c r="B23" s="60" t="s">
        <v>86</v>
      </c>
      <c r="C23" s="61"/>
      <c r="D23" s="61"/>
      <c r="E23" s="62"/>
      <c r="G23" s="27"/>
      <c r="H23" s="28"/>
      <c r="I23" s="28"/>
      <c r="J23" s="28"/>
      <c r="K23" s="28"/>
      <c r="L23" s="29"/>
    </row>
    <row r="24" spans="2:12" x14ac:dyDescent="0.25">
      <c r="B24" s="27" t="s">
        <v>87</v>
      </c>
      <c r="D24" s="58"/>
      <c r="E24" s="29"/>
      <c r="G24" s="27"/>
      <c r="H24" s="28"/>
      <c r="I24" s="28"/>
      <c r="J24" s="28"/>
      <c r="K24" s="28"/>
      <c r="L24" s="29"/>
    </row>
    <row r="25" spans="2:12" x14ac:dyDescent="0.25">
      <c r="B25" s="27" t="s">
        <v>88</v>
      </c>
      <c r="E25" s="29"/>
      <c r="G25" s="27"/>
      <c r="H25" s="28"/>
      <c r="I25" s="28"/>
      <c r="J25" s="28"/>
      <c r="K25" s="28"/>
      <c r="L25" s="29"/>
    </row>
    <row r="26" spans="2:12" x14ac:dyDescent="0.25">
      <c r="B26" s="27" t="s">
        <v>89</v>
      </c>
      <c r="E26" s="29"/>
      <c r="G26" s="27"/>
      <c r="H26" s="28"/>
      <c r="I26" s="28"/>
      <c r="J26" s="28"/>
      <c r="K26" s="28"/>
      <c r="L26" s="29"/>
    </row>
    <row r="27" spans="2:12" ht="16.5" thickBot="1" x14ac:dyDescent="0.3">
      <c r="B27" s="30" t="s">
        <v>90</v>
      </c>
      <c r="C27" s="31"/>
      <c r="D27" s="31"/>
      <c r="E27" s="32"/>
      <c r="G27" s="27"/>
      <c r="H27" s="28"/>
      <c r="I27" s="28"/>
      <c r="J27" s="28"/>
      <c r="K27" s="28"/>
      <c r="L27" s="29"/>
    </row>
    <row r="28" spans="2:12" x14ac:dyDescent="0.25">
      <c r="G28" s="27"/>
      <c r="H28" s="28"/>
      <c r="I28" s="28"/>
      <c r="J28" s="28"/>
      <c r="K28" s="28"/>
      <c r="L28" s="29"/>
    </row>
    <row r="29" spans="2:12" x14ac:dyDescent="0.25">
      <c r="G29" s="27"/>
      <c r="H29" s="28"/>
      <c r="I29" s="28"/>
      <c r="J29" s="28"/>
      <c r="K29" s="28"/>
      <c r="L29" s="29"/>
    </row>
    <row r="30" spans="2:12" x14ac:dyDescent="0.25">
      <c r="G30" s="27"/>
      <c r="H30" s="28"/>
      <c r="I30" s="28"/>
      <c r="J30" s="28"/>
      <c r="K30" s="28"/>
      <c r="L30" s="29"/>
    </row>
    <row r="31" spans="2:12" x14ac:dyDescent="0.25">
      <c r="G31" s="27"/>
      <c r="H31" s="28"/>
      <c r="I31" s="28"/>
      <c r="J31" s="28"/>
      <c r="K31" s="28"/>
      <c r="L31" s="29"/>
    </row>
    <row r="32" spans="2:12" x14ac:dyDescent="0.25">
      <c r="G32" s="27"/>
      <c r="H32" s="28"/>
      <c r="I32" s="28"/>
      <c r="J32" s="28"/>
      <c r="K32" s="28"/>
      <c r="L32" s="29"/>
    </row>
    <row r="33" spans="7:12" ht="16.5" thickBot="1" x14ac:dyDescent="0.3">
      <c r="G33" s="30"/>
      <c r="H33" s="31"/>
      <c r="I33" s="31"/>
      <c r="J33" s="31"/>
      <c r="K33" s="31"/>
      <c r="L33" s="32"/>
    </row>
  </sheetData>
  <mergeCells count="2">
    <mergeCell ref="G2:L2"/>
    <mergeCell ref="B23:E23"/>
  </mergeCells>
  <hyperlinks>
    <hyperlink ref="B14" r:id="rId1"/>
  </hyperlinks>
  <pageMargins left="0.511811024" right="0.511811024" top="0.78740157499999996" bottom="0.78740157499999996" header="0.31496062000000002" footer="0.31496062000000002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1" sqref="C1"/>
    </sheetView>
  </sheetViews>
  <sheetFormatPr defaultColWidth="10.875" defaultRowHeight="15.75" x14ac:dyDescent="0.25"/>
  <cols>
    <col min="1" max="1" width="2.125" style="17" customWidth="1"/>
    <col min="2" max="16384" width="10.875" style="17"/>
  </cols>
  <sheetData/>
  <sheetProtection algorithmName="SHA-512" hashValue="y2O4ji0y42sjpkpmVc46tJc5I11wLlKO2Ioz0mcFfbWTx89ggaLQ0BpuEUTwYjvKN+rAZdrIlC0i7K4ckvWDuw==" saltValue="Lt98dtCr88AQUlOJ9kHVjQ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818"/>
  <sheetViews>
    <sheetView workbookViewId="0">
      <pane xSplit="1" topLeftCell="AO1" activePane="topRight" state="frozen"/>
      <selection pane="topRight" activeCell="AO4" sqref="AO4"/>
    </sheetView>
  </sheetViews>
  <sheetFormatPr defaultColWidth="14.5" defaultRowHeight="11.25" x14ac:dyDescent="0.25"/>
  <cols>
    <col min="1" max="1" width="55.125" style="1" bestFit="1" customWidth="1"/>
    <col min="2" max="49" width="13.625" style="12" customWidth="1"/>
    <col min="50" max="52" width="13.625" style="15" customWidth="1"/>
    <col min="53" max="62" width="8" style="1" customWidth="1"/>
    <col min="63" max="16384" width="14.5" style="1"/>
  </cols>
  <sheetData>
    <row r="1" spans="1:52" s="23" customFormat="1" ht="12.75" customHeight="1" x14ac:dyDescent="0.25">
      <c r="A1" s="52"/>
      <c r="B1" s="63" t="s">
        <v>0</v>
      </c>
      <c r="C1" s="63"/>
      <c r="D1" s="63"/>
      <c r="E1" s="63"/>
      <c r="F1" s="63" t="s">
        <v>1</v>
      </c>
      <c r="G1" s="63"/>
      <c r="H1" s="63"/>
      <c r="I1" s="63"/>
      <c r="J1" s="63" t="s">
        <v>2</v>
      </c>
      <c r="K1" s="63"/>
      <c r="L1" s="63"/>
      <c r="M1" s="63"/>
      <c r="N1" s="63" t="s">
        <v>3</v>
      </c>
      <c r="O1" s="63"/>
      <c r="P1" s="63"/>
      <c r="Q1" s="63"/>
      <c r="R1" s="63" t="s">
        <v>4</v>
      </c>
      <c r="S1" s="63"/>
      <c r="T1" s="63"/>
      <c r="U1" s="63"/>
      <c r="V1" s="64" t="s">
        <v>5</v>
      </c>
      <c r="W1" s="64"/>
      <c r="X1" s="64"/>
      <c r="Y1" s="64"/>
      <c r="Z1" s="64" t="s">
        <v>6</v>
      </c>
      <c r="AA1" s="64"/>
      <c r="AB1" s="64"/>
      <c r="AC1" s="64"/>
      <c r="AD1" s="64" t="s">
        <v>7</v>
      </c>
      <c r="AE1" s="64"/>
      <c r="AF1" s="64"/>
      <c r="AG1" s="64"/>
      <c r="AH1" s="63" t="s">
        <v>8</v>
      </c>
      <c r="AI1" s="63"/>
      <c r="AJ1" s="63"/>
      <c r="AK1" s="63"/>
      <c r="AL1" s="63" t="s">
        <v>9</v>
      </c>
      <c r="AM1" s="63"/>
      <c r="AN1" s="63"/>
      <c r="AO1" s="63"/>
      <c r="AP1" s="63" t="s">
        <v>10</v>
      </c>
      <c r="AQ1" s="63"/>
      <c r="AR1" s="63"/>
      <c r="AS1" s="63"/>
      <c r="AT1" s="63" t="s">
        <v>11</v>
      </c>
      <c r="AU1" s="63"/>
      <c r="AV1" s="63"/>
      <c r="AW1" s="63"/>
      <c r="AX1" s="63" t="s">
        <v>12</v>
      </c>
      <c r="AY1" s="63"/>
      <c r="AZ1" s="63"/>
    </row>
    <row r="2" spans="1:52" s="33" customFormat="1" ht="24" customHeight="1" x14ac:dyDescent="0.25">
      <c r="A2" s="53"/>
      <c r="B2" s="37" t="s">
        <v>13</v>
      </c>
      <c r="C2" s="35" t="s">
        <v>14</v>
      </c>
      <c r="D2" s="35" t="s">
        <v>15</v>
      </c>
      <c r="E2" s="36" t="s">
        <v>16</v>
      </c>
      <c r="F2" s="37" t="s">
        <v>17</v>
      </c>
      <c r="G2" s="35" t="s">
        <v>18</v>
      </c>
      <c r="H2" s="35" t="s">
        <v>19</v>
      </c>
      <c r="I2" s="36" t="s">
        <v>20</v>
      </c>
      <c r="J2" s="37" t="s">
        <v>21</v>
      </c>
      <c r="K2" s="35" t="s">
        <v>22</v>
      </c>
      <c r="L2" s="35" t="s">
        <v>23</v>
      </c>
      <c r="M2" s="36" t="s">
        <v>24</v>
      </c>
      <c r="N2" s="37" t="s">
        <v>25</v>
      </c>
      <c r="O2" s="35" t="s">
        <v>26</v>
      </c>
      <c r="P2" s="35" t="s">
        <v>27</v>
      </c>
      <c r="Q2" s="36" t="s">
        <v>28</v>
      </c>
      <c r="R2" s="37" t="s">
        <v>29</v>
      </c>
      <c r="S2" s="35" t="s">
        <v>30</v>
      </c>
      <c r="T2" s="35" t="s">
        <v>31</v>
      </c>
      <c r="U2" s="36" t="s">
        <v>32</v>
      </c>
      <c r="V2" s="37" t="s">
        <v>33</v>
      </c>
      <c r="W2" s="35" t="s">
        <v>34</v>
      </c>
      <c r="X2" s="35" t="s">
        <v>35</v>
      </c>
      <c r="Y2" s="36" t="s">
        <v>36</v>
      </c>
      <c r="Z2" s="37" t="s">
        <v>37</v>
      </c>
      <c r="AA2" s="35" t="s">
        <v>38</v>
      </c>
      <c r="AB2" s="35" t="s">
        <v>39</v>
      </c>
      <c r="AC2" s="36" t="s">
        <v>40</v>
      </c>
      <c r="AD2" s="37" t="s">
        <v>41</v>
      </c>
      <c r="AE2" s="35" t="s">
        <v>42</v>
      </c>
      <c r="AF2" s="35" t="s">
        <v>43</v>
      </c>
      <c r="AG2" s="36" t="s">
        <v>44</v>
      </c>
      <c r="AH2" s="37" t="s">
        <v>45</v>
      </c>
      <c r="AI2" s="35" t="s">
        <v>46</v>
      </c>
      <c r="AJ2" s="35" t="s">
        <v>47</v>
      </c>
      <c r="AK2" s="36" t="s">
        <v>48</v>
      </c>
      <c r="AL2" s="37" t="s">
        <v>49</v>
      </c>
      <c r="AM2" s="35" t="s">
        <v>50</v>
      </c>
      <c r="AN2" s="35" t="s">
        <v>51</v>
      </c>
      <c r="AO2" s="36" t="s">
        <v>52</v>
      </c>
      <c r="AP2" s="37" t="s">
        <v>53</v>
      </c>
      <c r="AQ2" s="35" t="s">
        <v>54</v>
      </c>
      <c r="AR2" s="35" t="s">
        <v>55</v>
      </c>
      <c r="AS2" s="36" t="s">
        <v>56</v>
      </c>
      <c r="AT2" s="37" t="s">
        <v>57</v>
      </c>
      <c r="AU2" s="35" t="s">
        <v>58</v>
      </c>
      <c r="AV2" s="35" t="s">
        <v>59</v>
      </c>
      <c r="AW2" s="36" t="s">
        <v>60</v>
      </c>
      <c r="AX2" s="37" t="s">
        <v>61</v>
      </c>
      <c r="AY2" s="35" t="s">
        <v>62</v>
      </c>
      <c r="AZ2" s="36" t="s">
        <v>63</v>
      </c>
    </row>
    <row r="3" spans="1:52" s="6" customFormat="1" ht="15" customHeight="1" x14ac:dyDescent="0.25">
      <c r="A3" s="54"/>
      <c r="B3" s="2"/>
      <c r="C3" s="3"/>
      <c r="D3" s="4">
        <f>C3-B3</f>
        <v>0</v>
      </c>
      <c r="E3" s="5">
        <f>D3</f>
        <v>0</v>
      </c>
      <c r="F3" s="3" t="e">
        <f>SUM(F5:F25)</f>
        <v>#REF!</v>
      </c>
      <c r="G3" s="3" t="e">
        <f>SUM(G5:G25)</f>
        <v>#REF!</v>
      </c>
      <c r="H3" s="4" t="e">
        <f>G3-F3</f>
        <v>#REF!</v>
      </c>
      <c r="I3" s="5" t="e">
        <f>H3+E3</f>
        <v>#REF!</v>
      </c>
      <c r="J3" s="3" t="e">
        <f>SUM(J5:J25)</f>
        <v>#REF!</v>
      </c>
      <c r="K3" s="3" t="e">
        <f>SUM(K5:K25)</f>
        <v>#REF!</v>
      </c>
      <c r="L3" s="4" t="e">
        <f>K3-J3</f>
        <v>#REF!</v>
      </c>
      <c r="M3" s="5" t="e">
        <f>L3+I3</f>
        <v>#REF!</v>
      </c>
      <c r="N3" s="3" t="e">
        <f>SUM(N5:N25)</f>
        <v>#REF!</v>
      </c>
      <c r="O3" s="3" t="e">
        <f>SUM(O5:O25)</f>
        <v>#REF!</v>
      </c>
      <c r="P3" s="4" t="e">
        <f>O3-N3</f>
        <v>#REF!</v>
      </c>
      <c r="Q3" s="5" t="e">
        <f>P3+M3</f>
        <v>#REF!</v>
      </c>
      <c r="R3" s="3" t="e">
        <f>SUM(R5:R25)</f>
        <v>#REF!</v>
      </c>
      <c r="S3" s="3" t="e">
        <f>SUM(S5:S25)</f>
        <v>#REF!</v>
      </c>
      <c r="T3" s="4" t="e">
        <f>S3-R3</f>
        <v>#REF!</v>
      </c>
      <c r="U3" s="5" t="e">
        <f>T3+Q3</f>
        <v>#REF!</v>
      </c>
      <c r="V3" s="3" t="e">
        <f>SUM(V5:V25)</f>
        <v>#REF!</v>
      </c>
      <c r="W3" s="3" t="e">
        <f>SUM(W5:W25)</f>
        <v>#REF!</v>
      </c>
      <c r="X3" s="4" t="e">
        <f>W3-V3</f>
        <v>#REF!</v>
      </c>
      <c r="Y3" s="5" t="e">
        <f>X3+U3</f>
        <v>#REF!</v>
      </c>
      <c r="Z3" s="3" t="e">
        <f>SUM(Z5:Z25)</f>
        <v>#REF!</v>
      </c>
      <c r="AA3" s="3" t="e">
        <f>SUM(AA5:AA25)</f>
        <v>#REF!</v>
      </c>
      <c r="AB3" s="4" t="e">
        <f>AA3-Z3</f>
        <v>#REF!</v>
      </c>
      <c r="AC3" s="5" t="e">
        <f>AB3+Y3</f>
        <v>#REF!</v>
      </c>
      <c r="AD3" s="3" t="e">
        <f>SUM(AD5:AD25)</f>
        <v>#REF!</v>
      </c>
      <c r="AE3" s="3" t="e">
        <f>SUM(AE5:AE25)</f>
        <v>#REF!</v>
      </c>
      <c r="AF3" s="4" t="e">
        <f>AE3-AD3</f>
        <v>#REF!</v>
      </c>
      <c r="AG3" s="5" t="e">
        <f>AF3+AC3</f>
        <v>#REF!</v>
      </c>
      <c r="AH3" s="3" t="e">
        <f>SUM(AH5:AH25)</f>
        <v>#REF!</v>
      </c>
      <c r="AI3" s="3" t="e">
        <f>SUM(AI5:AI25)</f>
        <v>#REF!</v>
      </c>
      <c r="AJ3" s="4" t="e">
        <f>AI3-AH3</f>
        <v>#REF!</v>
      </c>
      <c r="AK3" s="5" t="e">
        <f>AJ3+AG3</f>
        <v>#REF!</v>
      </c>
      <c r="AL3" s="3" t="e">
        <f>SUM(AL5:AL25)</f>
        <v>#REF!</v>
      </c>
      <c r="AM3" s="3" t="e">
        <f>SUM(AM5:AM25)</f>
        <v>#REF!</v>
      </c>
      <c r="AN3" s="4" t="e">
        <f>AM3-AL3</f>
        <v>#REF!</v>
      </c>
      <c r="AO3" s="5" t="e">
        <f>AN3+AK3</f>
        <v>#REF!</v>
      </c>
      <c r="AP3" s="3" t="e">
        <f>SUM(AP5:AP25)</f>
        <v>#REF!</v>
      </c>
      <c r="AQ3" s="3" t="e">
        <f>SUM(AQ5:AQ25)</f>
        <v>#REF!</v>
      </c>
      <c r="AR3" s="4" t="e">
        <f>AQ3-AP3</f>
        <v>#REF!</v>
      </c>
      <c r="AS3" s="5" t="e">
        <f>AR3+AO3</f>
        <v>#REF!</v>
      </c>
      <c r="AT3" s="3" t="e">
        <f>SUM(AT5:AT25)</f>
        <v>#REF!</v>
      </c>
      <c r="AU3" s="3" t="e">
        <f>SUM(AU5:AU25)</f>
        <v>#REF!</v>
      </c>
      <c r="AV3" s="4" t="e">
        <f>AU3-AT3</f>
        <v>#REF!</v>
      </c>
      <c r="AW3" s="5" t="e">
        <f>AV3+AS3</f>
        <v>#REF!</v>
      </c>
      <c r="AX3" s="3" t="e">
        <f>SUM(AX5:AX25)</f>
        <v>#REF!</v>
      </c>
      <c r="AY3" s="3" t="e">
        <f>SUM(AY5:AY25)</f>
        <v>#REF!</v>
      </c>
      <c r="AZ3" s="5" t="e">
        <f>AY3-AX3</f>
        <v>#REF!</v>
      </c>
    </row>
    <row r="4" spans="1:52" s="38" customFormat="1" ht="24.95" customHeight="1" x14ac:dyDescent="0.25">
      <c r="A4" s="39" t="s">
        <v>64</v>
      </c>
      <c r="B4" s="34" t="str">
        <f>B2</f>
        <v>PREVISTO JANEIRO</v>
      </c>
      <c r="C4" s="35" t="str">
        <f t="shared" ref="C4:AZ4" si="0">C2</f>
        <v>REALIZADO JANEIRO</v>
      </c>
      <c r="D4" s="35" t="str">
        <f t="shared" si="0"/>
        <v>VARIAÇÃO JANEIRO</v>
      </c>
      <c r="E4" s="36" t="str">
        <f t="shared" si="0"/>
        <v>ACUMULADO JANEIRO</v>
      </c>
      <c r="F4" s="37" t="str">
        <f t="shared" si="0"/>
        <v>PREVISTO FEVEREIRO</v>
      </c>
      <c r="G4" s="35" t="str">
        <f t="shared" si="0"/>
        <v>REALIZADO FEVEREIRO</v>
      </c>
      <c r="H4" s="35" t="str">
        <f t="shared" si="0"/>
        <v>VARIAÇÃO FEVEREIRO</v>
      </c>
      <c r="I4" s="36" t="str">
        <f t="shared" si="0"/>
        <v>ACUMULADO FEVEREIRO</v>
      </c>
      <c r="J4" s="37" t="str">
        <f t="shared" si="0"/>
        <v>PREVISTO MARÇO</v>
      </c>
      <c r="K4" s="35" t="str">
        <f t="shared" si="0"/>
        <v>REALIZADO MARÇO</v>
      </c>
      <c r="L4" s="35" t="str">
        <f t="shared" si="0"/>
        <v>VARIAÇÃO MARÇO</v>
      </c>
      <c r="M4" s="36" t="str">
        <f t="shared" si="0"/>
        <v>ACUMULADO MARÇO</v>
      </c>
      <c r="N4" s="35" t="str">
        <f t="shared" si="0"/>
        <v>PREVISTO ABRIL</v>
      </c>
      <c r="O4" s="36" t="str">
        <f t="shared" si="0"/>
        <v>REALIZADO ABRIL</v>
      </c>
      <c r="P4" s="35" t="str">
        <f t="shared" si="0"/>
        <v>VARIAÇÃO ABRIL</v>
      </c>
      <c r="Q4" s="36" t="str">
        <f t="shared" si="0"/>
        <v>ACUMULADO ABRIL</v>
      </c>
      <c r="R4" s="37" t="str">
        <f t="shared" si="0"/>
        <v>PREVISTO MAIO</v>
      </c>
      <c r="S4" s="35" t="str">
        <f t="shared" si="0"/>
        <v>REALIZADO MAIO</v>
      </c>
      <c r="T4" s="35" t="str">
        <f t="shared" si="0"/>
        <v>VARIAÇÃO MAIO</v>
      </c>
      <c r="U4" s="36" t="str">
        <f t="shared" si="0"/>
        <v>ACUMULADO MAIO</v>
      </c>
      <c r="V4" s="37" t="str">
        <f t="shared" si="0"/>
        <v>PREVISTO JUNHO</v>
      </c>
      <c r="W4" s="35" t="str">
        <f t="shared" si="0"/>
        <v>REALIZADO JUNHO</v>
      </c>
      <c r="X4" s="35" t="str">
        <f t="shared" si="0"/>
        <v>VARIAÇÃO JUNHO</v>
      </c>
      <c r="Y4" s="36" t="str">
        <f t="shared" si="0"/>
        <v>ACUMULADO JUNHO</v>
      </c>
      <c r="Z4" s="37" t="str">
        <f t="shared" si="0"/>
        <v>PREVISTO JULHO</v>
      </c>
      <c r="AA4" s="35" t="str">
        <f t="shared" si="0"/>
        <v>REALIZADO JULHO</v>
      </c>
      <c r="AB4" s="35" t="str">
        <f t="shared" si="0"/>
        <v>VARIAÇÃO JULHO</v>
      </c>
      <c r="AC4" s="36" t="str">
        <f t="shared" si="0"/>
        <v>ACUMULADO JULHO</v>
      </c>
      <c r="AD4" s="37" t="str">
        <f t="shared" si="0"/>
        <v>PREVISTO AGOSTO</v>
      </c>
      <c r="AE4" s="35" t="str">
        <f t="shared" si="0"/>
        <v>REALIZADO AGOSTO</v>
      </c>
      <c r="AF4" s="35" t="str">
        <f t="shared" si="0"/>
        <v>VARIAÇÃO AGOSTO</v>
      </c>
      <c r="AG4" s="36" t="str">
        <f t="shared" si="0"/>
        <v>ACUMULADO AGOSTO</v>
      </c>
      <c r="AH4" s="37" t="str">
        <f t="shared" si="0"/>
        <v>PREVISTO SETEMBRO</v>
      </c>
      <c r="AI4" s="35" t="str">
        <f t="shared" si="0"/>
        <v>REALIZADO SETEMBRO</v>
      </c>
      <c r="AJ4" s="35" t="str">
        <f t="shared" si="0"/>
        <v>VARIAÇÃO SETEMBRO</v>
      </c>
      <c r="AK4" s="36" t="str">
        <f t="shared" si="0"/>
        <v>ACUMULADO SETEMBRO</v>
      </c>
      <c r="AL4" s="37" t="str">
        <f t="shared" si="0"/>
        <v>PREVISTO OUTUBRO</v>
      </c>
      <c r="AM4" s="35" t="str">
        <f t="shared" si="0"/>
        <v>REALIZADO OUTUBRO</v>
      </c>
      <c r="AN4" s="35" t="str">
        <f t="shared" si="0"/>
        <v>VARIAÇÃO OUTUBRO</v>
      </c>
      <c r="AO4" s="36" t="str">
        <f t="shared" si="0"/>
        <v>ACUMULADO OUTUBRO</v>
      </c>
      <c r="AP4" s="37" t="str">
        <f t="shared" si="0"/>
        <v>PREVISTO NOVEMBRO</v>
      </c>
      <c r="AQ4" s="35" t="str">
        <f t="shared" si="0"/>
        <v>REALIZADO NOVEMBRO</v>
      </c>
      <c r="AR4" s="35" t="str">
        <f t="shared" si="0"/>
        <v>VARIAÇÃO NOVEMBRO</v>
      </c>
      <c r="AS4" s="36" t="str">
        <f t="shared" si="0"/>
        <v>ACUMULADO NOVEMBRO</v>
      </c>
      <c r="AT4" s="37" t="str">
        <f t="shared" si="0"/>
        <v>PREVISTO DEZEMBRO</v>
      </c>
      <c r="AU4" s="35" t="str">
        <f t="shared" si="0"/>
        <v>REALIZADO DEZEMBRO</v>
      </c>
      <c r="AV4" s="35" t="str">
        <f t="shared" si="0"/>
        <v>VARIAÇÃO DEZEMBRO</v>
      </c>
      <c r="AW4" s="36" t="str">
        <f t="shared" si="0"/>
        <v>ACUMULADO DEZEMBRO</v>
      </c>
      <c r="AX4" s="37" t="str">
        <f t="shared" si="0"/>
        <v>PREVISTO ANUAL</v>
      </c>
      <c r="AY4" s="35" t="str">
        <f t="shared" si="0"/>
        <v>REALIZADO ANUAL</v>
      </c>
      <c r="AZ4" s="36" t="str">
        <f t="shared" si="0"/>
        <v>VARIAÇÃO ANUAL</v>
      </c>
    </row>
    <row r="5" spans="1:52" s="23" customFormat="1" ht="15.75" customHeight="1" x14ac:dyDescent="0.25">
      <c r="A5" s="20" t="s">
        <v>65</v>
      </c>
      <c r="B5" s="21"/>
      <c r="C5" s="18"/>
      <c r="D5" s="22"/>
      <c r="E5" s="19"/>
      <c r="F5" s="18"/>
      <c r="G5" s="18"/>
      <c r="H5" s="22"/>
      <c r="I5" s="19"/>
      <c r="J5" s="18"/>
      <c r="K5" s="18"/>
      <c r="L5" s="22"/>
      <c r="M5" s="19"/>
      <c r="N5" s="18"/>
      <c r="O5" s="18"/>
      <c r="P5" s="22"/>
      <c r="Q5" s="19"/>
      <c r="R5" s="18"/>
      <c r="S5" s="18"/>
      <c r="T5" s="22"/>
      <c r="U5" s="19"/>
      <c r="V5" s="18"/>
      <c r="W5" s="18"/>
      <c r="X5" s="22"/>
      <c r="Y5" s="19"/>
      <c r="Z5" s="18"/>
      <c r="AA5" s="18"/>
      <c r="AB5" s="22"/>
      <c r="AC5" s="19"/>
      <c r="AD5" s="18"/>
      <c r="AE5" s="18"/>
      <c r="AF5" s="22"/>
      <c r="AG5" s="19"/>
      <c r="AH5" s="18"/>
      <c r="AI5" s="18"/>
      <c r="AJ5" s="22"/>
      <c r="AK5" s="19"/>
      <c r="AL5" s="18"/>
      <c r="AM5" s="18"/>
      <c r="AN5" s="22"/>
      <c r="AO5" s="19"/>
      <c r="AP5" s="18"/>
      <c r="AQ5" s="18"/>
      <c r="AR5" s="22"/>
      <c r="AS5" s="19"/>
      <c r="AT5" s="18"/>
      <c r="AU5" s="18"/>
      <c r="AV5" s="22"/>
      <c r="AW5" s="19"/>
      <c r="AX5" s="18"/>
      <c r="AY5" s="18"/>
      <c r="AZ5" s="19"/>
    </row>
    <row r="6" spans="1:52" s="23" customFormat="1" ht="15.75" customHeight="1" x14ac:dyDescent="0.25">
      <c r="A6" s="20" t="s">
        <v>66</v>
      </c>
      <c r="B6" s="21"/>
      <c r="C6" s="18"/>
      <c r="D6" s="22"/>
      <c r="E6" s="19"/>
      <c r="F6" s="18"/>
      <c r="G6" s="18"/>
      <c r="H6" s="22"/>
      <c r="I6" s="19"/>
      <c r="J6" s="18"/>
      <c r="K6" s="18"/>
      <c r="L6" s="22"/>
      <c r="M6" s="19"/>
      <c r="N6" s="18"/>
      <c r="O6" s="18"/>
      <c r="P6" s="22"/>
      <c r="Q6" s="19"/>
      <c r="R6" s="18"/>
      <c r="S6" s="18"/>
      <c r="T6" s="22"/>
      <c r="U6" s="19"/>
      <c r="V6" s="18"/>
      <c r="W6" s="18"/>
      <c r="X6" s="22"/>
      <c r="Y6" s="19"/>
      <c r="Z6" s="18"/>
      <c r="AA6" s="18"/>
      <c r="AB6" s="22"/>
      <c r="AC6" s="19"/>
      <c r="AD6" s="18"/>
      <c r="AE6" s="18"/>
      <c r="AF6" s="22"/>
      <c r="AG6" s="19"/>
      <c r="AH6" s="18"/>
      <c r="AI6" s="18"/>
      <c r="AJ6" s="22"/>
      <c r="AK6" s="19"/>
      <c r="AL6" s="18"/>
      <c r="AM6" s="18"/>
      <c r="AN6" s="22"/>
      <c r="AO6" s="19"/>
      <c r="AP6" s="18"/>
      <c r="AQ6" s="18"/>
      <c r="AR6" s="22"/>
      <c r="AS6" s="19"/>
      <c r="AT6" s="18"/>
      <c r="AU6" s="18"/>
      <c r="AV6" s="22"/>
      <c r="AW6" s="19"/>
      <c r="AX6" s="18"/>
      <c r="AY6" s="18"/>
      <c r="AZ6" s="19"/>
    </row>
    <row r="7" spans="1:52" s="23" customFormat="1" ht="15.75" customHeight="1" x14ac:dyDescent="0.25">
      <c r="A7" s="20" t="s">
        <v>67</v>
      </c>
      <c r="B7" s="21"/>
      <c r="C7" s="18"/>
      <c r="D7" s="22"/>
      <c r="E7" s="19"/>
      <c r="F7" s="18"/>
      <c r="G7" s="18"/>
      <c r="H7" s="22"/>
      <c r="I7" s="19"/>
      <c r="J7" s="18"/>
      <c r="K7" s="18"/>
      <c r="L7" s="22"/>
      <c r="M7" s="19"/>
      <c r="N7" s="18"/>
      <c r="O7" s="18"/>
      <c r="P7" s="22"/>
      <c r="Q7" s="19"/>
      <c r="R7" s="18"/>
      <c r="S7" s="18"/>
      <c r="T7" s="22"/>
      <c r="U7" s="19"/>
      <c r="V7" s="18"/>
      <c r="W7" s="18"/>
      <c r="X7" s="22"/>
      <c r="Y7" s="19"/>
      <c r="Z7" s="18"/>
      <c r="AA7" s="18"/>
      <c r="AB7" s="22"/>
      <c r="AC7" s="19"/>
      <c r="AD7" s="18"/>
      <c r="AE7" s="18"/>
      <c r="AF7" s="22"/>
      <c r="AG7" s="19"/>
      <c r="AH7" s="18"/>
      <c r="AI7" s="18"/>
      <c r="AJ7" s="22"/>
      <c r="AK7" s="19"/>
      <c r="AL7" s="18"/>
      <c r="AM7" s="18"/>
      <c r="AN7" s="22"/>
      <c r="AO7" s="19"/>
      <c r="AP7" s="18"/>
      <c r="AQ7" s="18"/>
      <c r="AR7" s="22"/>
      <c r="AS7" s="19"/>
      <c r="AT7" s="18"/>
      <c r="AU7" s="18"/>
      <c r="AV7" s="22"/>
      <c r="AW7" s="19"/>
      <c r="AX7" s="18"/>
      <c r="AY7" s="18"/>
      <c r="AZ7" s="19"/>
    </row>
    <row r="8" spans="1:52" s="23" customFormat="1" ht="15.75" customHeight="1" x14ac:dyDescent="0.25">
      <c r="A8" s="20" t="s">
        <v>68</v>
      </c>
      <c r="B8" s="21"/>
      <c r="C8" s="18"/>
      <c r="D8" s="22"/>
      <c r="E8" s="19"/>
      <c r="F8" s="18"/>
      <c r="G8" s="18"/>
      <c r="H8" s="22"/>
      <c r="I8" s="19"/>
      <c r="J8" s="18"/>
      <c r="K8" s="18"/>
      <c r="L8" s="22"/>
      <c r="M8" s="19"/>
      <c r="N8" s="18"/>
      <c r="O8" s="18"/>
      <c r="P8" s="22"/>
      <c r="Q8" s="19"/>
      <c r="R8" s="18"/>
      <c r="S8" s="18"/>
      <c r="T8" s="22"/>
      <c r="U8" s="19"/>
      <c r="V8" s="18"/>
      <c r="W8" s="18"/>
      <c r="X8" s="22"/>
      <c r="Y8" s="19"/>
      <c r="Z8" s="18"/>
      <c r="AA8" s="18"/>
      <c r="AB8" s="22"/>
      <c r="AC8" s="19"/>
      <c r="AD8" s="18"/>
      <c r="AE8" s="18"/>
      <c r="AF8" s="22"/>
      <c r="AG8" s="19"/>
      <c r="AH8" s="18"/>
      <c r="AI8" s="18"/>
      <c r="AJ8" s="22"/>
      <c r="AK8" s="19"/>
      <c r="AL8" s="18"/>
      <c r="AM8" s="18"/>
      <c r="AN8" s="22"/>
      <c r="AO8" s="19"/>
      <c r="AP8" s="18"/>
      <c r="AQ8" s="18"/>
      <c r="AR8" s="22"/>
      <c r="AS8" s="19"/>
      <c r="AT8" s="18"/>
      <c r="AU8" s="18"/>
      <c r="AV8" s="22"/>
      <c r="AW8" s="19"/>
      <c r="AX8" s="18"/>
      <c r="AY8" s="18"/>
      <c r="AZ8" s="19"/>
    </row>
    <row r="9" spans="1:52" s="23" customFormat="1" ht="15.75" customHeight="1" x14ac:dyDescent="0.25">
      <c r="A9" s="20" t="s">
        <v>69</v>
      </c>
      <c r="B9" s="21"/>
      <c r="C9" s="18"/>
      <c r="D9" s="22"/>
      <c r="E9" s="19"/>
      <c r="F9" s="18"/>
      <c r="G9" s="18"/>
      <c r="H9" s="22"/>
      <c r="I9" s="19"/>
      <c r="J9" s="18"/>
      <c r="K9" s="18"/>
      <c r="L9" s="22"/>
      <c r="M9" s="19"/>
      <c r="N9" s="18"/>
      <c r="O9" s="18"/>
      <c r="P9" s="22"/>
      <c r="Q9" s="19"/>
      <c r="R9" s="18"/>
      <c r="S9" s="18"/>
      <c r="T9" s="22"/>
      <c r="U9" s="19"/>
      <c r="V9" s="18"/>
      <c r="W9" s="18"/>
      <c r="X9" s="22"/>
      <c r="Y9" s="19"/>
      <c r="Z9" s="18"/>
      <c r="AA9" s="18"/>
      <c r="AB9" s="22"/>
      <c r="AC9" s="19"/>
      <c r="AD9" s="18"/>
      <c r="AE9" s="18"/>
      <c r="AF9" s="22"/>
      <c r="AG9" s="19"/>
      <c r="AH9" s="18"/>
      <c r="AI9" s="18"/>
      <c r="AJ9" s="22"/>
      <c r="AK9" s="19"/>
      <c r="AL9" s="18"/>
      <c r="AM9" s="18"/>
      <c r="AN9" s="22"/>
      <c r="AO9" s="19"/>
      <c r="AP9" s="18"/>
      <c r="AQ9" s="18"/>
      <c r="AR9" s="22"/>
      <c r="AS9" s="19"/>
      <c r="AT9" s="18"/>
      <c r="AU9" s="18"/>
      <c r="AV9" s="22"/>
      <c r="AW9" s="19"/>
      <c r="AX9" s="18"/>
      <c r="AY9" s="18"/>
      <c r="AZ9" s="19"/>
    </row>
    <row r="10" spans="1:52" s="23" customFormat="1" ht="15.75" customHeight="1" x14ac:dyDescent="0.25">
      <c r="A10" s="20" t="s">
        <v>70</v>
      </c>
      <c r="B10" s="21"/>
      <c r="C10" s="18"/>
      <c r="D10" s="22"/>
      <c r="E10" s="19"/>
      <c r="F10" s="18"/>
      <c r="G10" s="18"/>
      <c r="H10" s="22"/>
      <c r="I10" s="19"/>
      <c r="J10" s="18"/>
      <c r="K10" s="18"/>
      <c r="L10" s="22"/>
      <c r="M10" s="19"/>
      <c r="N10" s="18"/>
      <c r="O10" s="18"/>
      <c r="P10" s="22"/>
      <c r="Q10" s="19"/>
      <c r="R10" s="18"/>
      <c r="S10" s="18"/>
      <c r="T10" s="22"/>
      <c r="U10" s="19"/>
      <c r="V10" s="18"/>
      <c r="W10" s="18"/>
      <c r="X10" s="22"/>
      <c r="Y10" s="19"/>
      <c r="Z10" s="18"/>
      <c r="AA10" s="18"/>
      <c r="AB10" s="22"/>
      <c r="AC10" s="19"/>
      <c r="AD10" s="18"/>
      <c r="AE10" s="18"/>
      <c r="AF10" s="22"/>
      <c r="AG10" s="19"/>
      <c r="AH10" s="18"/>
      <c r="AI10" s="18"/>
      <c r="AJ10" s="22"/>
      <c r="AK10" s="19"/>
      <c r="AL10" s="18"/>
      <c r="AM10" s="18"/>
      <c r="AN10" s="22"/>
      <c r="AO10" s="19"/>
      <c r="AP10" s="18"/>
      <c r="AQ10" s="18"/>
      <c r="AR10" s="22"/>
      <c r="AS10" s="19"/>
      <c r="AT10" s="18"/>
      <c r="AU10" s="18"/>
      <c r="AV10" s="22"/>
      <c r="AW10" s="19"/>
      <c r="AX10" s="18"/>
      <c r="AY10" s="18"/>
      <c r="AZ10" s="19"/>
    </row>
    <row r="11" spans="1:52" s="23" customFormat="1" ht="15.75" customHeight="1" x14ac:dyDescent="0.25">
      <c r="A11" s="20" t="s">
        <v>72</v>
      </c>
      <c r="B11" s="21"/>
      <c r="C11" s="18"/>
      <c r="D11" s="22"/>
      <c r="E11" s="19"/>
      <c r="F11" s="18"/>
      <c r="G11" s="18"/>
      <c r="H11" s="22"/>
      <c r="I11" s="19"/>
      <c r="J11" s="18"/>
      <c r="K11" s="18"/>
      <c r="L11" s="22"/>
      <c r="M11" s="19"/>
      <c r="N11" s="18"/>
      <c r="O11" s="18"/>
      <c r="P11" s="22"/>
      <c r="Q11" s="19"/>
      <c r="R11" s="18"/>
      <c r="S11" s="18"/>
      <c r="T11" s="22"/>
      <c r="U11" s="19"/>
      <c r="V11" s="18"/>
      <c r="W11" s="18"/>
      <c r="X11" s="22"/>
      <c r="Y11" s="19"/>
      <c r="Z11" s="18"/>
      <c r="AA11" s="18"/>
      <c r="AB11" s="22"/>
      <c r="AC11" s="19"/>
      <c r="AD11" s="18"/>
      <c r="AE11" s="18"/>
      <c r="AF11" s="22"/>
      <c r="AG11" s="19"/>
      <c r="AH11" s="18"/>
      <c r="AI11" s="18"/>
      <c r="AJ11" s="22"/>
      <c r="AK11" s="19"/>
      <c r="AL11" s="18"/>
      <c r="AM11" s="18"/>
      <c r="AN11" s="22"/>
      <c r="AO11" s="19"/>
      <c r="AP11" s="18"/>
      <c r="AQ11" s="18"/>
      <c r="AR11" s="22"/>
      <c r="AS11" s="19"/>
      <c r="AT11" s="18"/>
      <c r="AU11" s="18"/>
      <c r="AV11" s="22"/>
      <c r="AW11" s="19"/>
      <c r="AX11" s="18"/>
      <c r="AY11" s="18"/>
      <c r="AZ11" s="19"/>
    </row>
    <row r="12" spans="1:52" s="23" customFormat="1" ht="15.75" customHeight="1" x14ac:dyDescent="0.25">
      <c r="A12" s="20" t="s">
        <v>73</v>
      </c>
      <c r="B12" s="21"/>
      <c r="C12" s="18"/>
      <c r="D12" s="22"/>
      <c r="E12" s="19"/>
      <c r="F12" s="18"/>
      <c r="G12" s="18"/>
      <c r="H12" s="22"/>
      <c r="I12" s="19"/>
      <c r="J12" s="18"/>
      <c r="K12" s="18"/>
      <c r="L12" s="22"/>
      <c r="M12" s="19"/>
      <c r="N12" s="18"/>
      <c r="O12" s="18"/>
      <c r="P12" s="22"/>
      <c r="Q12" s="19"/>
      <c r="R12" s="18"/>
      <c r="S12" s="18"/>
      <c r="T12" s="22"/>
      <c r="U12" s="19"/>
      <c r="V12" s="18"/>
      <c r="W12" s="18"/>
      <c r="X12" s="22"/>
      <c r="Y12" s="19"/>
      <c r="Z12" s="18"/>
      <c r="AA12" s="18"/>
      <c r="AB12" s="22"/>
      <c r="AC12" s="19"/>
      <c r="AD12" s="18"/>
      <c r="AE12" s="18"/>
      <c r="AF12" s="22"/>
      <c r="AG12" s="19"/>
      <c r="AH12" s="18"/>
      <c r="AI12" s="18"/>
      <c r="AJ12" s="22"/>
      <c r="AK12" s="19"/>
      <c r="AL12" s="18"/>
      <c r="AM12" s="18"/>
      <c r="AN12" s="22"/>
      <c r="AO12" s="19"/>
      <c r="AP12" s="18"/>
      <c r="AQ12" s="18"/>
      <c r="AR12" s="22"/>
      <c r="AS12" s="19"/>
      <c r="AT12" s="18"/>
      <c r="AU12" s="18"/>
      <c r="AV12" s="22"/>
      <c r="AW12" s="19"/>
      <c r="AX12" s="18"/>
      <c r="AY12" s="18"/>
      <c r="AZ12" s="19"/>
    </row>
    <row r="13" spans="1:52" s="23" customFormat="1" ht="15.75" customHeight="1" x14ac:dyDescent="0.25">
      <c r="A13" s="20" t="s">
        <v>74</v>
      </c>
      <c r="B13" s="21"/>
      <c r="C13" s="18"/>
      <c r="D13" s="22"/>
      <c r="E13" s="19"/>
      <c r="F13" s="18"/>
      <c r="G13" s="18"/>
      <c r="H13" s="22"/>
      <c r="I13" s="19"/>
      <c r="J13" s="18"/>
      <c r="K13" s="18"/>
      <c r="L13" s="22"/>
      <c r="M13" s="19"/>
      <c r="N13" s="18"/>
      <c r="O13" s="18"/>
      <c r="P13" s="22"/>
      <c r="Q13" s="19"/>
      <c r="R13" s="18"/>
      <c r="S13" s="18"/>
      <c r="T13" s="22"/>
      <c r="U13" s="19"/>
      <c r="V13" s="18"/>
      <c r="W13" s="18"/>
      <c r="X13" s="22"/>
      <c r="Y13" s="19"/>
      <c r="Z13" s="18"/>
      <c r="AA13" s="18"/>
      <c r="AB13" s="22"/>
      <c r="AC13" s="19"/>
      <c r="AD13" s="18"/>
      <c r="AE13" s="18"/>
      <c r="AF13" s="22"/>
      <c r="AG13" s="19"/>
      <c r="AH13" s="18"/>
      <c r="AI13" s="18"/>
      <c r="AJ13" s="22"/>
      <c r="AK13" s="19"/>
      <c r="AL13" s="18"/>
      <c r="AM13" s="18"/>
      <c r="AN13" s="22"/>
      <c r="AO13" s="19"/>
      <c r="AP13" s="18"/>
      <c r="AQ13" s="18"/>
      <c r="AR13" s="22"/>
      <c r="AS13" s="19"/>
      <c r="AT13" s="18"/>
      <c r="AU13" s="18"/>
      <c r="AV13" s="22"/>
      <c r="AW13" s="19"/>
      <c r="AX13" s="18"/>
      <c r="AY13" s="18"/>
      <c r="AZ13" s="19"/>
    </row>
    <row r="14" spans="1:52" s="23" customFormat="1" ht="15.75" customHeight="1" x14ac:dyDescent="0.25">
      <c r="A14" s="20" t="s">
        <v>75</v>
      </c>
      <c r="B14" s="21"/>
      <c r="C14" s="18"/>
      <c r="D14" s="22"/>
      <c r="E14" s="19"/>
      <c r="F14" s="18"/>
      <c r="G14" s="18"/>
      <c r="H14" s="22"/>
      <c r="I14" s="19"/>
      <c r="J14" s="18"/>
      <c r="K14" s="18"/>
      <c r="L14" s="22"/>
      <c r="M14" s="19"/>
      <c r="N14" s="18"/>
      <c r="O14" s="18"/>
      <c r="P14" s="22"/>
      <c r="Q14" s="19"/>
      <c r="R14" s="18"/>
      <c r="S14" s="18"/>
      <c r="T14" s="22"/>
      <c r="U14" s="19"/>
      <c r="V14" s="18"/>
      <c r="W14" s="18"/>
      <c r="X14" s="22"/>
      <c r="Y14" s="19"/>
      <c r="Z14" s="18"/>
      <c r="AA14" s="18"/>
      <c r="AB14" s="22"/>
      <c r="AC14" s="19"/>
      <c r="AD14" s="18"/>
      <c r="AE14" s="18"/>
      <c r="AF14" s="22"/>
      <c r="AG14" s="19"/>
      <c r="AH14" s="18"/>
      <c r="AI14" s="18"/>
      <c r="AJ14" s="22"/>
      <c r="AK14" s="19"/>
      <c r="AL14" s="18"/>
      <c r="AM14" s="18"/>
      <c r="AN14" s="22"/>
      <c r="AO14" s="19"/>
      <c r="AP14" s="18"/>
      <c r="AQ14" s="18"/>
      <c r="AR14" s="22"/>
      <c r="AS14" s="19"/>
      <c r="AT14" s="18"/>
      <c r="AU14" s="18"/>
      <c r="AV14" s="22"/>
      <c r="AW14" s="19"/>
      <c r="AX14" s="18"/>
      <c r="AY14" s="18"/>
      <c r="AZ14" s="19"/>
    </row>
    <row r="15" spans="1:52" s="23" customFormat="1" ht="15.75" customHeight="1" x14ac:dyDescent="0.25">
      <c r="A15" s="20" t="s">
        <v>76</v>
      </c>
      <c r="B15" s="21"/>
      <c r="C15" s="18"/>
      <c r="D15" s="22"/>
      <c r="E15" s="19"/>
      <c r="F15" s="18"/>
      <c r="G15" s="18"/>
      <c r="H15" s="22"/>
      <c r="I15" s="19"/>
      <c r="J15" s="18"/>
      <c r="K15" s="18"/>
      <c r="L15" s="22"/>
      <c r="M15" s="19"/>
      <c r="N15" s="18"/>
      <c r="O15" s="18"/>
      <c r="P15" s="22"/>
      <c r="Q15" s="19"/>
      <c r="R15" s="18"/>
      <c r="S15" s="18"/>
      <c r="T15" s="22"/>
      <c r="U15" s="19"/>
      <c r="V15" s="18"/>
      <c r="W15" s="18"/>
      <c r="X15" s="22"/>
      <c r="Y15" s="19"/>
      <c r="Z15" s="18"/>
      <c r="AA15" s="18"/>
      <c r="AB15" s="22"/>
      <c r="AC15" s="19"/>
      <c r="AD15" s="18"/>
      <c r="AE15" s="18"/>
      <c r="AF15" s="22"/>
      <c r="AG15" s="19"/>
      <c r="AH15" s="18"/>
      <c r="AI15" s="18"/>
      <c r="AJ15" s="22"/>
      <c r="AK15" s="19"/>
      <c r="AL15" s="18"/>
      <c r="AM15" s="18"/>
      <c r="AN15" s="22"/>
      <c r="AO15" s="19"/>
      <c r="AP15" s="18"/>
      <c r="AQ15" s="18"/>
      <c r="AR15" s="22"/>
      <c r="AS15" s="19"/>
      <c r="AT15" s="18"/>
      <c r="AU15" s="18"/>
      <c r="AV15" s="22"/>
      <c r="AW15" s="19"/>
      <c r="AX15" s="18"/>
      <c r="AY15" s="18"/>
      <c r="AZ15" s="19"/>
    </row>
    <row r="16" spans="1:52" s="23" customFormat="1" ht="15.75" customHeight="1" x14ac:dyDescent="0.25">
      <c r="A16" s="20" t="s">
        <v>77</v>
      </c>
      <c r="B16" s="21"/>
      <c r="C16" s="18"/>
      <c r="D16" s="22"/>
      <c r="E16" s="19"/>
      <c r="F16" s="18"/>
      <c r="G16" s="18"/>
      <c r="H16" s="22"/>
      <c r="I16" s="19"/>
      <c r="J16" s="18"/>
      <c r="K16" s="18"/>
      <c r="L16" s="22"/>
      <c r="M16" s="19"/>
      <c r="N16" s="18"/>
      <c r="O16" s="18"/>
      <c r="P16" s="22"/>
      <c r="Q16" s="19"/>
      <c r="R16" s="18"/>
      <c r="S16" s="18"/>
      <c r="T16" s="22"/>
      <c r="U16" s="19"/>
      <c r="V16" s="18"/>
      <c r="W16" s="18"/>
      <c r="X16" s="22"/>
      <c r="Y16" s="19"/>
      <c r="Z16" s="18"/>
      <c r="AA16" s="18"/>
      <c r="AB16" s="22"/>
      <c r="AC16" s="19"/>
      <c r="AD16" s="18"/>
      <c r="AE16" s="18"/>
      <c r="AF16" s="22"/>
      <c r="AG16" s="19"/>
      <c r="AH16" s="18"/>
      <c r="AI16" s="18"/>
      <c r="AJ16" s="22"/>
      <c r="AK16" s="19"/>
      <c r="AL16" s="18"/>
      <c r="AM16" s="18"/>
      <c r="AN16" s="22"/>
      <c r="AO16" s="19"/>
      <c r="AP16" s="18"/>
      <c r="AQ16" s="18"/>
      <c r="AR16" s="22"/>
      <c r="AS16" s="19"/>
      <c r="AT16" s="18"/>
      <c r="AU16" s="18"/>
      <c r="AV16" s="22"/>
      <c r="AW16" s="19"/>
      <c r="AX16" s="18"/>
      <c r="AY16" s="18"/>
      <c r="AZ16" s="19"/>
    </row>
    <row r="17" spans="1:52" s="23" customFormat="1" ht="15.75" customHeight="1" x14ac:dyDescent="0.25">
      <c r="A17" s="20" t="s">
        <v>78</v>
      </c>
      <c r="B17" s="21"/>
      <c r="C17" s="18"/>
      <c r="D17" s="22"/>
      <c r="E17" s="19"/>
      <c r="F17" s="18"/>
      <c r="G17" s="18"/>
      <c r="H17" s="22"/>
      <c r="I17" s="19"/>
      <c r="J17" s="18"/>
      <c r="K17" s="18"/>
      <c r="L17" s="22"/>
      <c r="M17" s="19"/>
      <c r="N17" s="18"/>
      <c r="O17" s="18"/>
      <c r="P17" s="22"/>
      <c r="Q17" s="19"/>
      <c r="R17" s="18"/>
      <c r="S17" s="18"/>
      <c r="T17" s="22"/>
      <c r="U17" s="19"/>
      <c r="V17" s="18"/>
      <c r="W17" s="18"/>
      <c r="X17" s="22"/>
      <c r="Y17" s="19"/>
      <c r="Z17" s="18"/>
      <c r="AA17" s="18"/>
      <c r="AB17" s="22"/>
      <c r="AC17" s="19"/>
      <c r="AD17" s="18"/>
      <c r="AE17" s="18"/>
      <c r="AF17" s="22"/>
      <c r="AG17" s="19"/>
      <c r="AH17" s="18"/>
      <c r="AI17" s="18"/>
      <c r="AJ17" s="22"/>
      <c r="AK17" s="19"/>
      <c r="AL17" s="18"/>
      <c r="AM17" s="18"/>
      <c r="AN17" s="22"/>
      <c r="AO17" s="19"/>
      <c r="AP17" s="18"/>
      <c r="AQ17" s="18"/>
      <c r="AR17" s="22"/>
      <c r="AS17" s="19"/>
      <c r="AT17" s="18"/>
      <c r="AU17" s="18"/>
      <c r="AV17" s="22"/>
      <c r="AW17" s="19"/>
      <c r="AX17" s="18"/>
      <c r="AY17" s="18"/>
      <c r="AZ17" s="19"/>
    </row>
    <row r="18" spans="1:52" s="23" customFormat="1" ht="15.75" customHeight="1" x14ac:dyDescent="0.25">
      <c r="A18" s="20" t="s">
        <v>79</v>
      </c>
      <c r="B18" s="21"/>
      <c r="C18" s="18"/>
      <c r="D18" s="22"/>
      <c r="E18" s="19"/>
      <c r="F18" s="18"/>
      <c r="G18" s="18"/>
      <c r="H18" s="22"/>
      <c r="I18" s="19"/>
      <c r="J18" s="18"/>
      <c r="K18" s="18"/>
      <c r="L18" s="22"/>
      <c r="M18" s="19"/>
      <c r="N18" s="18"/>
      <c r="O18" s="18"/>
      <c r="P18" s="22"/>
      <c r="Q18" s="19"/>
      <c r="R18" s="18"/>
      <c r="S18" s="18"/>
      <c r="T18" s="22"/>
      <c r="U18" s="19"/>
      <c r="V18" s="18"/>
      <c r="W18" s="18"/>
      <c r="X18" s="22"/>
      <c r="Y18" s="19"/>
      <c r="Z18" s="18"/>
      <c r="AA18" s="18"/>
      <c r="AB18" s="22"/>
      <c r="AC18" s="19"/>
      <c r="AD18" s="18"/>
      <c r="AE18" s="18"/>
      <c r="AF18" s="22"/>
      <c r="AG18" s="19"/>
      <c r="AH18" s="18"/>
      <c r="AI18" s="18"/>
      <c r="AJ18" s="22"/>
      <c r="AK18" s="19"/>
      <c r="AL18" s="18"/>
      <c r="AM18" s="18"/>
      <c r="AN18" s="22"/>
      <c r="AO18" s="19"/>
      <c r="AP18" s="18"/>
      <c r="AQ18" s="18"/>
      <c r="AR18" s="22"/>
      <c r="AS18" s="19"/>
      <c r="AT18" s="18"/>
      <c r="AU18" s="18"/>
      <c r="AV18" s="22"/>
      <c r="AW18" s="19"/>
      <c r="AX18" s="18"/>
      <c r="AY18" s="18"/>
      <c r="AZ18" s="19"/>
    </row>
    <row r="19" spans="1:52" s="23" customFormat="1" ht="15.75" customHeight="1" x14ac:dyDescent="0.25">
      <c r="A19" s="20" t="s">
        <v>80</v>
      </c>
      <c r="B19" s="21"/>
      <c r="C19" s="18"/>
      <c r="D19" s="22"/>
      <c r="E19" s="19"/>
      <c r="F19" s="18"/>
      <c r="G19" s="18"/>
      <c r="H19" s="22"/>
      <c r="I19" s="19"/>
      <c r="J19" s="18"/>
      <c r="K19" s="18"/>
      <c r="L19" s="22"/>
      <c r="M19" s="19"/>
      <c r="N19" s="18"/>
      <c r="O19" s="18"/>
      <c r="P19" s="22"/>
      <c r="Q19" s="19"/>
      <c r="R19" s="18"/>
      <c r="S19" s="18"/>
      <c r="T19" s="22"/>
      <c r="U19" s="19"/>
      <c r="V19" s="18"/>
      <c r="W19" s="18"/>
      <c r="X19" s="22"/>
      <c r="Y19" s="19"/>
      <c r="Z19" s="18"/>
      <c r="AA19" s="18"/>
      <c r="AB19" s="22"/>
      <c r="AC19" s="19"/>
      <c r="AD19" s="18"/>
      <c r="AE19" s="18"/>
      <c r="AF19" s="22"/>
      <c r="AG19" s="19"/>
      <c r="AH19" s="18"/>
      <c r="AI19" s="18"/>
      <c r="AJ19" s="22"/>
      <c r="AK19" s="19"/>
      <c r="AL19" s="18"/>
      <c r="AM19" s="18"/>
      <c r="AN19" s="22"/>
      <c r="AO19" s="19"/>
      <c r="AP19" s="18"/>
      <c r="AQ19" s="18"/>
      <c r="AR19" s="22"/>
      <c r="AS19" s="19"/>
      <c r="AT19" s="18"/>
      <c r="AU19" s="18"/>
      <c r="AV19" s="22"/>
      <c r="AW19" s="19"/>
      <c r="AX19" s="18"/>
      <c r="AY19" s="18"/>
      <c r="AZ19" s="19"/>
    </row>
    <row r="20" spans="1:52" s="23" customFormat="1" ht="15.75" customHeight="1" x14ac:dyDescent="0.25">
      <c r="A20" s="20" t="s">
        <v>81</v>
      </c>
      <c r="B20" s="21"/>
      <c r="C20" s="18"/>
      <c r="D20" s="22"/>
      <c r="E20" s="19"/>
      <c r="F20" s="18"/>
      <c r="G20" s="18"/>
      <c r="H20" s="22"/>
      <c r="I20" s="19"/>
      <c r="J20" s="18"/>
      <c r="K20" s="18"/>
      <c r="L20" s="22"/>
      <c r="M20" s="19"/>
      <c r="N20" s="18"/>
      <c r="O20" s="18"/>
      <c r="P20" s="22"/>
      <c r="Q20" s="19"/>
      <c r="R20" s="18"/>
      <c r="S20" s="18"/>
      <c r="T20" s="22"/>
      <c r="U20" s="19"/>
      <c r="V20" s="18"/>
      <c r="W20" s="18"/>
      <c r="X20" s="22"/>
      <c r="Y20" s="19"/>
      <c r="Z20" s="18"/>
      <c r="AA20" s="18"/>
      <c r="AB20" s="22"/>
      <c r="AC20" s="19"/>
      <c r="AD20" s="18"/>
      <c r="AE20" s="18"/>
      <c r="AF20" s="22"/>
      <c r="AG20" s="19"/>
      <c r="AH20" s="18"/>
      <c r="AI20" s="18"/>
      <c r="AJ20" s="22"/>
      <c r="AK20" s="19"/>
      <c r="AL20" s="18"/>
      <c r="AM20" s="18"/>
      <c r="AN20" s="22"/>
      <c r="AO20" s="19"/>
      <c r="AP20" s="18"/>
      <c r="AQ20" s="18"/>
      <c r="AR20" s="22"/>
      <c r="AS20" s="19"/>
      <c r="AT20" s="18"/>
      <c r="AU20" s="18"/>
      <c r="AV20" s="22"/>
      <c r="AW20" s="19"/>
      <c r="AX20" s="18"/>
      <c r="AY20" s="18"/>
      <c r="AZ20" s="19"/>
    </row>
    <row r="21" spans="1:52" s="23" customFormat="1" ht="15.75" customHeight="1" x14ac:dyDescent="0.25">
      <c r="A21" s="20" t="s">
        <v>82</v>
      </c>
      <c r="B21" s="21"/>
      <c r="C21" s="18"/>
      <c r="D21" s="22"/>
      <c r="E21" s="19"/>
      <c r="F21" s="18"/>
      <c r="G21" s="18"/>
      <c r="H21" s="22"/>
      <c r="I21" s="19"/>
      <c r="J21" s="18"/>
      <c r="K21" s="18"/>
      <c r="L21" s="22"/>
      <c r="M21" s="19"/>
      <c r="N21" s="18"/>
      <c r="O21" s="18"/>
      <c r="P21" s="22"/>
      <c r="Q21" s="19"/>
      <c r="R21" s="18"/>
      <c r="S21" s="18"/>
      <c r="T21" s="22"/>
      <c r="U21" s="19"/>
      <c r="V21" s="18"/>
      <c r="W21" s="18"/>
      <c r="X21" s="22"/>
      <c r="Y21" s="19"/>
      <c r="Z21" s="18"/>
      <c r="AA21" s="18"/>
      <c r="AB21" s="22"/>
      <c r="AC21" s="19"/>
      <c r="AD21" s="18"/>
      <c r="AE21" s="18"/>
      <c r="AF21" s="22"/>
      <c r="AG21" s="19"/>
      <c r="AH21" s="18"/>
      <c r="AI21" s="18"/>
      <c r="AJ21" s="22"/>
      <c r="AK21" s="19"/>
      <c r="AL21" s="18"/>
      <c r="AM21" s="18"/>
      <c r="AN21" s="22"/>
      <c r="AO21" s="19"/>
      <c r="AP21" s="18"/>
      <c r="AQ21" s="18"/>
      <c r="AR21" s="22"/>
      <c r="AS21" s="19"/>
      <c r="AT21" s="18"/>
      <c r="AU21" s="18"/>
      <c r="AV21" s="22"/>
      <c r="AW21" s="19"/>
      <c r="AX21" s="18"/>
      <c r="AY21" s="18"/>
      <c r="AZ21" s="19"/>
    </row>
    <row r="22" spans="1:52" s="23" customFormat="1" ht="15.75" customHeight="1" x14ac:dyDescent="0.25">
      <c r="A22" s="20" t="s">
        <v>83</v>
      </c>
      <c r="B22" s="21"/>
      <c r="C22" s="18"/>
      <c r="D22" s="22"/>
      <c r="E22" s="19"/>
      <c r="F22" s="18"/>
      <c r="G22" s="18"/>
      <c r="H22" s="22"/>
      <c r="I22" s="19"/>
      <c r="J22" s="18"/>
      <c r="K22" s="18"/>
      <c r="L22" s="22"/>
      <c r="M22" s="19"/>
      <c r="N22" s="18"/>
      <c r="O22" s="18"/>
      <c r="P22" s="22"/>
      <c r="Q22" s="19"/>
      <c r="R22" s="18"/>
      <c r="S22" s="18"/>
      <c r="T22" s="22"/>
      <c r="U22" s="19"/>
      <c r="V22" s="18"/>
      <c r="W22" s="18"/>
      <c r="X22" s="22"/>
      <c r="Y22" s="19"/>
      <c r="Z22" s="18"/>
      <c r="AA22" s="18"/>
      <c r="AB22" s="22"/>
      <c r="AC22" s="19"/>
      <c r="AD22" s="18"/>
      <c r="AE22" s="18"/>
      <c r="AF22" s="22"/>
      <c r="AG22" s="19"/>
      <c r="AH22" s="18"/>
      <c r="AI22" s="18"/>
      <c r="AJ22" s="22"/>
      <c r="AK22" s="19"/>
      <c r="AL22" s="18"/>
      <c r="AM22" s="18"/>
      <c r="AN22" s="22"/>
      <c r="AO22" s="19"/>
      <c r="AP22" s="18"/>
      <c r="AQ22" s="18"/>
      <c r="AR22" s="22"/>
      <c r="AS22" s="19"/>
      <c r="AT22" s="18"/>
      <c r="AU22" s="18"/>
      <c r="AV22" s="22"/>
      <c r="AW22" s="19"/>
      <c r="AX22" s="18"/>
      <c r="AY22" s="18"/>
      <c r="AZ22" s="19"/>
    </row>
    <row r="23" spans="1:52" s="23" customFormat="1" ht="15.75" customHeight="1" x14ac:dyDescent="0.25">
      <c r="A23" s="20" t="s">
        <v>84</v>
      </c>
      <c r="B23" s="21"/>
      <c r="C23" s="18"/>
      <c r="D23" s="22"/>
      <c r="E23" s="19"/>
      <c r="F23" s="18"/>
      <c r="G23" s="18"/>
      <c r="H23" s="22"/>
      <c r="I23" s="19"/>
      <c r="J23" s="18"/>
      <c r="K23" s="18"/>
      <c r="L23" s="22"/>
      <c r="M23" s="19"/>
      <c r="N23" s="18"/>
      <c r="O23" s="18"/>
      <c r="P23" s="22"/>
      <c r="Q23" s="19"/>
      <c r="R23" s="18"/>
      <c r="S23" s="18"/>
      <c r="T23" s="22"/>
      <c r="U23" s="19"/>
      <c r="V23" s="18"/>
      <c r="W23" s="18"/>
      <c r="X23" s="22"/>
      <c r="Y23" s="19"/>
      <c r="Z23" s="18"/>
      <c r="AA23" s="18"/>
      <c r="AB23" s="22"/>
      <c r="AC23" s="19"/>
      <c r="AD23" s="18"/>
      <c r="AE23" s="18"/>
      <c r="AF23" s="22"/>
      <c r="AG23" s="19"/>
      <c r="AH23" s="18"/>
      <c r="AI23" s="18"/>
      <c r="AJ23" s="22"/>
      <c r="AK23" s="19"/>
      <c r="AL23" s="18"/>
      <c r="AM23" s="18"/>
      <c r="AN23" s="22"/>
      <c r="AO23" s="19"/>
      <c r="AP23" s="18"/>
      <c r="AQ23" s="18"/>
      <c r="AR23" s="22"/>
      <c r="AS23" s="19"/>
      <c r="AT23" s="18"/>
      <c r="AU23" s="18"/>
      <c r="AV23" s="22"/>
      <c r="AW23" s="19"/>
      <c r="AX23" s="18"/>
      <c r="AY23" s="18"/>
      <c r="AZ23" s="19"/>
    </row>
    <row r="24" spans="1:52" s="23" customFormat="1" ht="15.75" customHeight="1" x14ac:dyDescent="0.25">
      <c r="A24" s="20" t="s">
        <v>85</v>
      </c>
      <c r="B24" s="21"/>
      <c r="C24" s="18"/>
      <c r="D24" s="22"/>
      <c r="E24" s="19"/>
      <c r="F24" s="18"/>
      <c r="G24" s="18"/>
      <c r="H24" s="22"/>
      <c r="I24" s="19"/>
      <c r="J24" s="18"/>
      <c r="K24" s="18"/>
      <c r="L24" s="22"/>
      <c r="M24" s="19"/>
      <c r="N24" s="18"/>
      <c r="O24" s="18"/>
      <c r="P24" s="22"/>
      <c r="Q24" s="19"/>
      <c r="R24" s="18"/>
      <c r="S24" s="18"/>
      <c r="T24" s="22"/>
      <c r="U24" s="19"/>
      <c r="V24" s="18"/>
      <c r="W24" s="18"/>
      <c r="X24" s="22"/>
      <c r="Y24" s="19"/>
      <c r="Z24" s="18"/>
      <c r="AA24" s="18"/>
      <c r="AB24" s="22"/>
      <c r="AC24" s="19"/>
      <c r="AD24" s="18"/>
      <c r="AE24" s="18"/>
      <c r="AF24" s="22"/>
      <c r="AG24" s="19"/>
      <c r="AH24" s="18"/>
      <c r="AI24" s="18"/>
      <c r="AJ24" s="22"/>
      <c r="AK24" s="19"/>
      <c r="AL24" s="18"/>
      <c r="AM24" s="18"/>
      <c r="AN24" s="22"/>
      <c r="AO24" s="19"/>
      <c r="AP24" s="18"/>
      <c r="AQ24" s="18"/>
      <c r="AR24" s="22"/>
      <c r="AS24" s="19"/>
      <c r="AT24" s="18"/>
      <c r="AU24" s="18"/>
      <c r="AV24" s="22"/>
      <c r="AW24" s="19"/>
      <c r="AX24" s="18"/>
      <c r="AY24" s="18"/>
      <c r="AZ24" s="19"/>
    </row>
    <row r="25" spans="1:52" ht="15.75" customHeight="1" x14ac:dyDescent="0.25">
      <c r="A25" s="7" t="e">
        <f>IF('[1]Plano de Contas'!D37&lt;&gt;"",'[1]Plano de Contas'!D37,"")</f>
        <v>#REF!</v>
      </c>
      <c r="B25" s="8" t="e">
        <f>VLOOKUP(A25,'[1]Projeção Orçamentária'!$B$10:$Q$271,3,FALSE())</f>
        <v>#REF!</v>
      </c>
      <c r="C25" s="9" t="e">
        <f>VLOOKUP(A25,'[1]Fluxo de Caixa_Projetado'!$B$11:$AC$272,4,FALSE())</f>
        <v>#REF!</v>
      </c>
      <c r="D25" s="10" t="e">
        <f t="shared" ref="D25" si="1">C25-B25</f>
        <v>#REF!</v>
      </c>
      <c r="E25" s="11" t="e">
        <f t="shared" ref="E25" si="2">D25</f>
        <v>#REF!</v>
      </c>
      <c r="F25" s="9" t="e">
        <f>VLOOKUP(A25,'[1]Projeção Orçamentária'!$B$10:$Q$271,4,FALSE())</f>
        <v>#REF!</v>
      </c>
      <c r="G25" s="9" t="e">
        <f>VLOOKUP(A25,'[1]Fluxo de Caixa_Projetado'!$B$11:$AC$272,6,FALSE())</f>
        <v>#REF!</v>
      </c>
      <c r="H25" s="10" t="e">
        <f t="shared" ref="H25" si="3">G25-F25</f>
        <v>#REF!</v>
      </c>
      <c r="I25" s="11" t="e">
        <f t="shared" ref="I25" si="4">H25+E25</f>
        <v>#REF!</v>
      </c>
      <c r="J25" s="9" t="e">
        <f>VLOOKUP(A25,'[1]Projeção Orçamentária'!$B$10:$Q$271,5,FALSE())</f>
        <v>#REF!</v>
      </c>
      <c r="K25" s="9" t="e">
        <f>VLOOKUP(A25,'[1]Fluxo de Caixa_Projetado'!$B$11:$AC$272,8,FALSE())</f>
        <v>#REF!</v>
      </c>
      <c r="L25" s="10" t="e">
        <f t="shared" ref="L25" si="5">K25-J25</f>
        <v>#REF!</v>
      </c>
      <c r="M25" s="11" t="e">
        <f t="shared" ref="M25" si="6">L25+I25</f>
        <v>#REF!</v>
      </c>
      <c r="N25" s="9" t="e">
        <f>VLOOKUP(A25,'[1]Projeção Orçamentária'!$B$10:$Q$271,6,FALSE())</f>
        <v>#REF!</v>
      </c>
      <c r="O25" s="9" t="e">
        <f>VLOOKUP(A25,'[1]Fluxo de Caixa_Projetado'!$B$11:$AC$272,10,FALSE())</f>
        <v>#REF!</v>
      </c>
      <c r="P25" s="10" t="e">
        <f t="shared" ref="P25" si="7">O25-N25</f>
        <v>#REF!</v>
      </c>
      <c r="Q25" s="11" t="e">
        <f t="shared" ref="Q25" si="8">P25+M25</f>
        <v>#REF!</v>
      </c>
      <c r="R25" s="9" t="e">
        <f>VLOOKUP(A25,'[1]Projeção Orçamentária'!$B$10:$Q$271,7,FALSE())</f>
        <v>#REF!</v>
      </c>
      <c r="S25" s="9" t="e">
        <f>VLOOKUP(A25,'[1]Fluxo de Caixa_Projetado'!$B$11:$AC$272,12,FALSE())</f>
        <v>#REF!</v>
      </c>
      <c r="T25" s="10" t="e">
        <f t="shared" ref="T25" si="9">S25-R25</f>
        <v>#REF!</v>
      </c>
      <c r="U25" s="11" t="e">
        <f t="shared" ref="U25" si="10">T25+Q25</f>
        <v>#REF!</v>
      </c>
      <c r="V25" s="9" t="e">
        <f>VLOOKUP(A25,'[1]Projeção Orçamentária'!$B$10:$Q$271,8,FALSE())</f>
        <v>#REF!</v>
      </c>
      <c r="W25" s="9" t="e">
        <f>VLOOKUP(A25,'[1]Fluxo de Caixa_Projetado'!$B$11:$AC$272,14,FALSE())</f>
        <v>#REF!</v>
      </c>
      <c r="X25" s="10" t="e">
        <f t="shared" ref="X25" si="11">W25-V25</f>
        <v>#REF!</v>
      </c>
      <c r="Y25" s="11" t="e">
        <f t="shared" ref="Y25" si="12">X25+U25</f>
        <v>#REF!</v>
      </c>
      <c r="Z25" s="9" t="e">
        <f>VLOOKUP(A25,'[1]Projeção Orçamentária'!$B$10:$Q$271,9,FALSE())</f>
        <v>#REF!</v>
      </c>
      <c r="AA25" s="9" t="e">
        <f>VLOOKUP(A25,'[1]Fluxo de Caixa_Projetado'!$B$11:$AC$272,16,FALSE())</f>
        <v>#REF!</v>
      </c>
      <c r="AB25" s="10" t="e">
        <f t="shared" ref="AB25" si="13">AA25-Z25</f>
        <v>#REF!</v>
      </c>
      <c r="AC25" s="11" t="e">
        <f t="shared" ref="AC25" si="14">AB25+Y25</f>
        <v>#REF!</v>
      </c>
      <c r="AD25" s="9" t="e">
        <f>VLOOKUP(A25,'[1]Projeção Orçamentária'!$B$10:$Q$271,10,FALSE())</f>
        <v>#REF!</v>
      </c>
      <c r="AE25" s="9" t="e">
        <f>VLOOKUP(A25,'[1]Fluxo de Caixa_Projetado'!$B$11:$AC$272,18,FALSE())</f>
        <v>#REF!</v>
      </c>
      <c r="AF25" s="10" t="e">
        <f t="shared" ref="AF25" si="15">AE25-AD25</f>
        <v>#REF!</v>
      </c>
      <c r="AG25" s="11" t="e">
        <f t="shared" ref="AG25" si="16">AF25+AC25</f>
        <v>#REF!</v>
      </c>
      <c r="AH25" s="9" t="e">
        <f>VLOOKUP(A25,'[1]Projeção Orçamentária'!$B$10:$Q$271,11,FALSE())</f>
        <v>#REF!</v>
      </c>
      <c r="AI25" s="9" t="e">
        <f>VLOOKUP(A25,'[1]Fluxo de Caixa_Projetado'!$B$11:$AC$272,20,FALSE())</f>
        <v>#REF!</v>
      </c>
      <c r="AJ25" s="10" t="e">
        <f t="shared" ref="AJ25" si="17">AI25-AH25</f>
        <v>#REF!</v>
      </c>
      <c r="AK25" s="11" t="e">
        <f t="shared" ref="AK25" si="18">AJ25+AG25</f>
        <v>#REF!</v>
      </c>
      <c r="AL25" s="9" t="e">
        <f>VLOOKUP(A25,'[1]Projeção Orçamentária'!$B$10:$Q$271,12,FALSE())</f>
        <v>#REF!</v>
      </c>
      <c r="AM25" s="9" t="e">
        <f>VLOOKUP(A25,'[1]Fluxo de Caixa_Projetado'!$B$11:$AC$272,22,FALSE())</f>
        <v>#REF!</v>
      </c>
      <c r="AN25" s="10" t="e">
        <f t="shared" ref="AN25" si="19">AM25-AL25</f>
        <v>#REF!</v>
      </c>
      <c r="AO25" s="11" t="e">
        <f t="shared" ref="AO25" si="20">AN25+AK25</f>
        <v>#REF!</v>
      </c>
      <c r="AP25" s="9" t="e">
        <f>VLOOKUP(A25,'[1]Projeção Orçamentária'!$B$10:$Q$271,13,FALSE())</f>
        <v>#REF!</v>
      </c>
      <c r="AQ25" s="9" t="e">
        <f>VLOOKUP(A25,'[1]Fluxo de Caixa_Projetado'!$B$11:$AC$272,24,FALSE())</f>
        <v>#REF!</v>
      </c>
      <c r="AR25" s="10" t="e">
        <f t="shared" ref="AR25" si="21">AQ25-AP25</f>
        <v>#REF!</v>
      </c>
      <c r="AS25" s="11" t="e">
        <f t="shared" ref="AS25" si="22">AR25+AO25</f>
        <v>#REF!</v>
      </c>
      <c r="AT25" s="9" t="e">
        <f>VLOOKUP(A25,'[1]Projeção Orçamentária'!$B$10:$Q$271,14,FALSE())</f>
        <v>#REF!</v>
      </c>
      <c r="AU25" s="9" t="e">
        <f>VLOOKUP(A25,'[1]Fluxo de Caixa_Projetado'!$B$11:$AC$272,26,FALSE())</f>
        <v>#REF!</v>
      </c>
      <c r="AV25" s="10" t="e">
        <f t="shared" ref="AV25" si="23">AU25-AT25</f>
        <v>#REF!</v>
      </c>
      <c r="AW25" s="11" t="e">
        <f t="shared" ref="AW25" si="24">AV25+AS25</f>
        <v>#REF!</v>
      </c>
      <c r="AX25" s="3" t="e">
        <f t="shared" ref="AX25:AY25" si="25">B25+F25+J25+N25+R25+V25+Z25+Z25+AD25+AH25+AL25+AP25+AT25</f>
        <v>#REF!</v>
      </c>
      <c r="AY25" s="3" t="e">
        <f t="shared" si="25"/>
        <v>#REF!</v>
      </c>
      <c r="AZ25" s="5" t="e">
        <f t="shared" ref="AZ25" si="26">AY25-AX25</f>
        <v>#REF!</v>
      </c>
    </row>
    <row r="26" spans="1:52" s="38" customFormat="1" ht="24.95" customHeight="1" x14ac:dyDescent="0.25">
      <c r="A26" s="16"/>
      <c r="B26" s="40" t="str">
        <f t="shared" ref="B26:AZ26" si="27">B2</f>
        <v>PREVISTO JANEIRO</v>
      </c>
      <c r="C26" s="41" t="str">
        <f t="shared" si="27"/>
        <v>REALIZADO JANEIRO</v>
      </c>
      <c r="D26" s="41" t="str">
        <f t="shared" si="27"/>
        <v>VARIAÇÃO JANEIRO</v>
      </c>
      <c r="E26" s="42" t="str">
        <f t="shared" si="27"/>
        <v>ACUMULADO JANEIRO</v>
      </c>
      <c r="F26" s="43" t="str">
        <f t="shared" si="27"/>
        <v>PREVISTO FEVEREIRO</v>
      </c>
      <c r="G26" s="44" t="str">
        <f t="shared" si="27"/>
        <v>REALIZADO FEVEREIRO</v>
      </c>
      <c r="H26" s="44" t="str">
        <f t="shared" si="27"/>
        <v>VARIAÇÃO FEVEREIRO</v>
      </c>
      <c r="I26" s="45" t="str">
        <f t="shared" si="27"/>
        <v>ACUMULADO FEVEREIRO</v>
      </c>
      <c r="J26" s="43" t="str">
        <f t="shared" si="27"/>
        <v>PREVISTO MARÇO</v>
      </c>
      <c r="K26" s="44" t="str">
        <f t="shared" si="27"/>
        <v>REALIZADO MARÇO</v>
      </c>
      <c r="L26" s="44" t="str">
        <f t="shared" si="27"/>
        <v>VARIAÇÃO MARÇO</v>
      </c>
      <c r="M26" s="45" t="str">
        <f t="shared" si="27"/>
        <v>ACUMULADO MARÇO</v>
      </c>
      <c r="N26" s="43" t="str">
        <f t="shared" si="27"/>
        <v>PREVISTO ABRIL</v>
      </c>
      <c r="O26" s="44" t="str">
        <f t="shared" si="27"/>
        <v>REALIZADO ABRIL</v>
      </c>
      <c r="P26" s="44" t="str">
        <f t="shared" si="27"/>
        <v>VARIAÇÃO ABRIL</v>
      </c>
      <c r="Q26" s="45" t="str">
        <f t="shared" si="27"/>
        <v>ACUMULADO ABRIL</v>
      </c>
      <c r="R26" s="43" t="str">
        <f t="shared" si="27"/>
        <v>PREVISTO MAIO</v>
      </c>
      <c r="S26" s="44" t="str">
        <f t="shared" si="27"/>
        <v>REALIZADO MAIO</v>
      </c>
      <c r="T26" s="44" t="str">
        <f t="shared" si="27"/>
        <v>VARIAÇÃO MAIO</v>
      </c>
      <c r="U26" s="45" t="str">
        <f t="shared" si="27"/>
        <v>ACUMULADO MAIO</v>
      </c>
      <c r="V26" s="43" t="str">
        <f t="shared" si="27"/>
        <v>PREVISTO JUNHO</v>
      </c>
      <c r="W26" s="44" t="str">
        <f t="shared" si="27"/>
        <v>REALIZADO JUNHO</v>
      </c>
      <c r="X26" s="44" t="str">
        <f t="shared" si="27"/>
        <v>VARIAÇÃO JUNHO</v>
      </c>
      <c r="Y26" s="45" t="str">
        <f t="shared" si="27"/>
        <v>ACUMULADO JUNHO</v>
      </c>
      <c r="Z26" s="43" t="str">
        <f t="shared" si="27"/>
        <v>PREVISTO JULHO</v>
      </c>
      <c r="AA26" s="44" t="str">
        <f t="shared" si="27"/>
        <v>REALIZADO JULHO</v>
      </c>
      <c r="AB26" s="44" t="str">
        <f t="shared" si="27"/>
        <v>VARIAÇÃO JULHO</v>
      </c>
      <c r="AC26" s="45" t="str">
        <f t="shared" si="27"/>
        <v>ACUMULADO JULHO</v>
      </c>
      <c r="AD26" s="43" t="str">
        <f t="shared" si="27"/>
        <v>PREVISTO AGOSTO</v>
      </c>
      <c r="AE26" s="44" t="str">
        <f t="shared" si="27"/>
        <v>REALIZADO AGOSTO</v>
      </c>
      <c r="AF26" s="44" t="str">
        <f t="shared" si="27"/>
        <v>VARIAÇÃO AGOSTO</v>
      </c>
      <c r="AG26" s="45" t="str">
        <f t="shared" si="27"/>
        <v>ACUMULADO AGOSTO</v>
      </c>
      <c r="AH26" s="43" t="str">
        <f t="shared" si="27"/>
        <v>PREVISTO SETEMBRO</v>
      </c>
      <c r="AI26" s="44" t="str">
        <f t="shared" si="27"/>
        <v>REALIZADO SETEMBRO</v>
      </c>
      <c r="AJ26" s="44" t="str">
        <f t="shared" si="27"/>
        <v>VARIAÇÃO SETEMBRO</v>
      </c>
      <c r="AK26" s="45" t="str">
        <f t="shared" si="27"/>
        <v>ACUMULADO SETEMBRO</v>
      </c>
      <c r="AL26" s="43" t="str">
        <f t="shared" si="27"/>
        <v>PREVISTO OUTUBRO</v>
      </c>
      <c r="AM26" s="44" t="str">
        <f t="shared" si="27"/>
        <v>REALIZADO OUTUBRO</v>
      </c>
      <c r="AN26" s="44" t="str">
        <f t="shared" si="27"/>
        <v>VARIAÇÃO OUTUBRO</v>
      </c>
      <c r="AO26" s="45" t="str">
        <f t="shared" si="27"/>
        <v>ACUMULADO OUTUBRO</v>
      </c>
      <c r="AP26" s="43" t="str">
        <f t="shared" si="27"/>
        <v>PREVISTO NOVEMBRO</v>
      </c>
      <c r="AQ26" s="44" t="str">
        <f t="shared" si="27"/>
        <v>REALIZADO NOVEMBRO</v>
      </c>
      <c r="AR26" s="44" t="str">
        <f t="shared" si="27"/>
        <v>VARIAÇÃO NOVEMBRO</v>
      </c>
      <c r="AS26" s="45" t="str">
        <f t="shared" si="27"/>
        <v>ACUMULADO NOVEMBRO</v>
      </c>
      <c r="AT26" s="43" t="str">
        <f t="shared" si="27"/>
        <v>PREVISTO DEZEMBRO</v>
      </c>
      <c r="AU26" s="44" t="str">
        <f t="shared" si="27"/>
        <v>REALIZADO DEZEMBRO</v>
      </c>
      <c r="AV26" s="44" t="str">
        <f t="shared" si="27"/>
        <v>VARIAÇÃO DEZEMBRO</v>
      </c>
      <c r="AW26" s="45" t="str">
        <f t="shared" si="27"/>
        <v>ACUMULADO DEZEMBRO</v>
      </c>
      <c r="AX26" s="46" t="str">
        <f t="shared" si="27"/>
        <v>PREVISTO ANUAL</v>
      </c>
      <c r="AY26" s="41" t="str">
        <f t="shared" si="27"/>
        <v>REALIZADO ANUAL</v>
      </c>
      <c r="AZ26" s="42" t="str">
        <f t="shared" si="27"/>
        <v>VARIAÇÃO ANUAL</v>
      </c>
    </row>
    <row r="27" spans="1:52" s="23" customFormat="1" ht="15" customHeight="1" x14ac:dyDescent="0.25">
      <c r="A27" s="51"/>
      <c r="B27" s="21">
        <f>SUM(B29:B212)</f>
        <v>0</v>
      </c>
      <c r="C27" s="18">
        <f>SUM(C29:C212)</f>
        <v>0</v>
      </c>
      <c r="D27" s="22">
        <f>C27-B27</f>
        <v>0</v>
      </c>
      <c r="E27" s="19">
        <f>D27</f>
        <v>0</v>
      </c>
      <c r="F27" s="21">
        <f>SUM(F29:F212)</f>
        <v>0</v>
      </c>
      <c r="G27" s="18">
        <f>SUM(G29:G212)</f>
        <v>0</v>
      </c>
      <c r="H27" s="22">
        <f>G27-F27</f>
        <v>0</v>
      </c>
      <c r="I27" s="19">
        <f>H27+E27</f>
        <v>0</v>
      </c>
      <c r="J27" s="21">
        <f>SUM(J29:J212)</f>
        <v>0</v>
      </c>
      <c r="K27" s="18">
        <f>SUM(K29:K212)</f>
        <v>0</v>
      </c>
      <c r="L27" s="22">
        <f>K27-J27</f>
        <v>0</v>
      </c>
      <c r="M27" s="19">
        <f>L27+I27</f>
        <v>0</v>
      </c>
      <c r="N27" s="21">
        <f>SUM(N29:N212)</f>
        <v>0</v>
      </c>
      <c r="O27" s="18">
        <f>SUM(O29:O212)</f>
        <v>0</v>
      </c>
      <c r="P27" s="22">
        <f>O27-N27</f>
        <v>0</v>
      </c>
      <c r="Q27" s="19">
        <f>P27+M27</f>
        <v>0</v>
      </c>
      <c r="R27" s="21">
        <f>SUM(R29:R212)</f>
        <v>0</v>
      </c>
      <c r="S27" s="18">
        <f>SUM(S29:S212)</f>
        <v>0</v>
      </c>
      <c r="T27" s="22">
        <f>S27-R27</f>
        <v>0</v>
      </c>
      <c r="U27" s="19">
        <f>T27+Q27</f>
        <v>0</v>
      </c>
      <c r="V27" s="21">
        <f>SUM(V29:V212)</f>
        <v>0</v>
      </c>
      <c r="W27" s="18">
        <f>SUM(W29:W212)</f>
        <v>0</v>
      </c>
      <c r="X27" s="22">
        <f>W27-V27</f>
        <v>0</v>
      </c>
      <c r="Y27" s="19">
        <f>X27+U27</f>
        <v>0</v>
      </c>
      <c r="Z27" s="21">
        <f>SUM(Z29:Z212)</f>
        <v>0</v>
      </c>
      <c r="AA27" s="18">
        <f>SUM(AA29:AA212)</f>
        <v>0</v>
      </c>
      <c r="AB27" s="22">
        <f>AA27-Z27</f>
        <v>0</v>
      </c>
      <c r="AC27" s="19">
        <f>AB27+Y27</f>
        <v>0</v>
      </c>
      <c r="AD27" s="21">
        <f>SUM(AD29:AD212)</f>
        <v>0</v>
      </c>
      <c r="AE27" s="18">
        <f>SUM(AE29:AE212)</f>
        <v>0</v>
      </c>
      <c r="AF27" s="22">
        <f>AE27-AD27</f>
        <v>0</v>
      </c>
      <c r="AG27" s="19">
        <f>AF27+AC27</f>
        <v>0</v>
      </c>
      <c r="AH27" s="21">
        <f>SUM(AH29:AH212)</f>
        <v>0</v>
      </c>
      <c r="AI27" s="18">
        <f>SUM(AI29:AI212)</f>
        <v>0</v>
      </c>
      <c r="AJ27" s="22">
        <f>AI27-AH27</f>
        <v>0</v>
      </c>
      <c r="AK27" s="19">
        <f>AJ27+AG27</f>
        <v>0</v>
      </c>
      <c r="AL27" s="21">
        <f>SUM(AL29:AL41)</f>
        <v>0</v>
      </c>
      <c r="AM27" s="18">
        <f>SUM(AM29:AM41)</f>
        <v>0</v>
      </c>
      <c r="AN27" s="22">
        <f>AM27-AL27</f>
        <v>0</v>
      </c>
      <c r="AO27" s="19">
        <f>AN27+AK27</f>
        <v>0</v>
      </c>
      <c r="AP27" s="21">
        <f>SUM(AP29:AP212)</f>
        <v>0</v>
      </c>
      <c r="AQ27" s="18">
        <f>SUM(AQ29:AQ212)</f>
        <v>0</v>
      </c>
      <c r="AR27" s="22">
        <f>AQ27-AP27</f>
        <v>0</v>
      </c>
      <c r="AS27" s="19">
        <f>AR27+AO27</f>
        <v>0</v>
      </c>
      <c r="AT27" s="21">
        <f>SUM(AT29:AT212)</f>
        <v>0</v>
      </c>
      <c r="AU27" s="18">
        <f>SUM(AU29:AU212)</f>
        <v>0</v>
      </c>
      <c r="AV27" s="22">
        <f>AU27-AT27</f>
        <v>0</v>
      </c>
      <c r="AW27" s="22">
        <f>AV27+AS27</f>
        <v>0</v>
      </c>
      <c r="AX27" s="21">
        <f>SUM(AX29:AX212)</f>
        <v>0</v>
      </c>
      <c r="AY27" s="18">
        <f>SUM(AY29:AY212)</f>
        <v>0</v>
      </c>
      <c r="AZ27" s="19">
        <f>AY27-AX27</f>
        <v>0</v>
      </c>
    </row>
    <row r="28" spans="1:52" s="38" customFormat="1" ht="24.95" customHeight="1" x14ac:dyDescent="0.25">
      <c r="A28" s="47" t="s">
        <v>71</v>
      </c>
      <c r="B28" s="34" t="str">
        <f t="shared" ref="B28:AZ28" si="28">B2</f>
        <v>PREVISTO JANEIRO</v>
      </c>
      <c r="C28" s="35" t="str">
        <f t="shared" si="28"/>
        <v>REALIZADO JANEIRO</v>
      </c>
      <c r="D28" s="35" t="str">
        <f t="shared" si="28"/>
        <v>VARIAÇÃO JANEIRO</v>
      </c>
      <c r="E28" s="36" t="str">
        <f t="shared" si="28"/>
        <v>ACUMULADO JANEIRO</v>
      </c>
      <c r="F28" s="48" t="str">
        <f t="shared" si="28"/>
        <v>PREVISTO FEVEREIRO</v>
      </c>
      <c r="G28" s="49" t="str">
        <f t="shared" si="28"/>
        <v>REALIZADO FEVEREIRO</v>
      </c>
      <c r="H28" s="49" t="str">
        <f t="shared" si="28"/>
        <v>VARIAÇÃO FEVEREIRO</v>
      </c>
      <c r="I28" s="50" t="str">
        <f t="shared" si="28"/>
        <v>ACUMULADO FEVEREIRO</v>
      </c>
      <c r="J28" s="48" t="str">
        <f t="shared" si="28"/>
        <v>PREVISTO MARÇO</v>
      </c>
      <c r="K28" s="49" t="str">
        <f t="shared" si="28"/>
        <v>REALIZADO MARÇO</v>
      </c>
      <c r="L28" s="49" t="str">
        <f t="shared" si="28"/>
        <v>VARIAÇÃO MARÇO</v>
      </c>
      <c r="M28" s="50" t="str">
        <f t="shared" si="28"/>
        <v>ACUMULADO MARÇO</v>
      </c>
      <c r="N28" s="48" t="str">
        <f t="shared" si="28"/>
        <v>PREVISTO ABRIL</v>
      </c>
      <c r="O28" s="49" t="str">
        <f t="shared" si="28"/>
        <v>REALIZADO ABRIL</v>
      </c>
      <c r="P28" s="49" t="str">
        <f t="shared" si="28"/>
        <v>VARIAÇÃO ABRIL</v>
      </c>
      <c r="Q28" s="50" t="str">
        <f t="shared" si="28"/>
        <v>ACUMULADO ABRIL</v>
      </c>
      <c r="R28" s="48" t="str">
        <f t="shared" si="28"/>
        <v>PREVISTO MAIO</v>
      </c>
      <c r="S28" s="49" t="str">
        <f t="shared" si="28"/>
        <v>REALIZADO MAIO</v>
      </c>
      <c r="T28" s="49" t="str">
        <f t="shared" si="28"/>
        <v>VARIAÇÃO MAIO</v>
      </c>
      <c r="U28" s="50" t="str">
        <f t="shared" si="28"/>
        <v>ACUMULADO MAIO</v>
      </c>
      <c r="V28" s="48" t="str">
        <f t="shared" si="28"/>
        <v>PREVISTO JUNHO</v>
      </c>
      <c r="W28" s="49" t="str">
        <f t="shared" si="28"/>
        <v>REALIZADO JUNHO</v>
      </c>
      <c r="X28" s="49" t="str">
        <f t="shared" si="28"/>
        <v>VARIAÇÃO JUNHO</v>
      </c>
      <c r="Y28" s="50" t="str">
        <f t="shared" si="28"/>
        <v>ACUMULADO JUNHO</v>
      </c>
      <c r="Z28" s="48" t="str">
        <f t="shared" si="28"/>
        <v>PREVISTO JULHO</v>
      </c>
      <c r="AA28" s="49" t="str">
        <f t="shared" si="28"/>
        <v>REALIZADO JULHO</v>
      </c>
      <c r="AB28" s="49" t="str">
        <f t="shared" si="28"/>
        <v>VARIAÇÃO JULHO</v>
      </c>
      <c r="AC28" s="50" t="str">
        <f t="shared" si="28"/>
        <v>ACUMULADO JULHO</v>
      </c>
      <c r="AD28" s="48" t="str">
        <f t="shared" si="28"/>
        <v>PREVISTO AGOSTO</v>
      </c>
      <c r="AE28" s="49" t="str">
        <f t="shared" si="28"/>
        <v>REALIZADO AGOSTO</v>
      </c>
      <c r="AF28" s="49" t="str">
        <f t="shared" si="28"/>
        <v>VARIAÇÃO AGOSTO</v>
      </c>
      <c r="AG28" s="50" t="str">
        <f t="shared" si="28"/>
        <v>ACUMULADO AGOSTO</v>
      </c>
      <c r="AH28" s="48" t="str">
        <f t="shared" si="28"/>
        <v>PREVISTO SETEMBRO</v>
      </c>
      <c r="AI28" s="49" t="str">
        <f t="shared" si="28"/>
        <v>REALIZADO SETEMBRO</v>
      </c>
      <c r="AJ28" s="49" t="str">
        <f t="shared" si="28"/>
        <v>VARIAÇÃO SETEMBRO</v>
      </c>
      <c r="AK28" s="50" t="str">
        <f t="shared" si="28"/>
        <v>ACUMULADO SETEMBRO</v>
      </c>
      <c r="AL28" s="48" t="str">
        <f t="shared" si="28"/>
        <v>PREVISTO OUTUBRO</v>
      </c>
      <c r="AM28" s="49" t="str">
        <f t="shared" si="28"/>
        <v>REALIZADO OUTUBRO</v>
      </c>
      <c r="AN28" s="49" t="str">
        <f t="shared" si="28"/>
        <v>VARIAÇÃO OUTUBRO</v>
      </c>
      <c r="AO28" s="50" t="str">
        <f t="shared" si="28"/>
        <v>ACUMULADO OUTUBRO</v>
      </c>
      <c r="AP28" s="48" t="str">
        <f t="shared" si="28"/>
        <v>PREVISTO NOVEMBRO</v>
      </c>
      <c r="AQ28" s="49" t="str">
        <f t="shared" si="28"/>
        <v>REALIZADO NOVEMBRO</v>
      </c>
      <c r="AR28" s="49" t="str">
        <f t="shared" si="28"/>
        <v>VARIAÇÃO NOVEMBRO</v>
      </c>
      <c r="AS28" s="50" t="str">
        <f t="shared" si="28"/>
        <v>ACUMULADO NOVEMBRO</v>
      </c>
      <c r="AT28" s="48" t="str">
        <f t="shared" si="28"/>
        <v>PREVISTO DEZEMBRO</v>
      </c>
      <c r="AU28" s="49" t="str">
        <f t="shared" si="28"/>
        <v>REALIZADO DEZEMBRO</v>
      </c>
      <c r="AV28" s="49" t="str">
        <f t="shared" si="28"/>
        <v>VARIAÇÃO DEZEMBRO</v>
      </c>
      <c r="AW28" s="50" t="str">
        <f t="shared" si="28"/>
        <v>ACUMULADO DEZEMBRO</v>
      </c>
      <c r="AX28" s="37" t="str">
        <f t="shared" si="28"/>
        <v>PREVISTO ANUAL</v>
      </c>
      <c r="AY28" s="35" t="str">
        <f t="shared" si="28"/>
        <v>REALIZADO ANUAL</v>
      </c>
      <c r="AZ28" s="36" t="str">
        <f t="shared" si="28"/>
        <v>VARIAÇÃO ANUAL</v>
      </c>
    </row>
    <row r="29" spans="1:52" s="23" customFormat="1" ht="15.75" customHeight="1" x14ac:dyDescent="0.25">
      <c r="A29" s="20" t="s">
        <v>93</v>
      </c>
      <c r="B29" s="21"/>
      <c r="C29" s="18"/>
      <c r="D29" s="22"/>
      <c r="E29" s="19"/>
      <c r="F29" s="18"/>
      <c r="G29" s="18"/>
      <c r="H29" s="22"/>
      <c r="I29" s="19"/>
      <c r="J29" s="18"/>
      <c r="K29" s="18"/>
      <c r="L29" s="22"/>
      <c r="M29" s="19"/>
      <c r="N29" s="18"/>
      <c r="O29" s="18"/>
      <c r="P29" s="22"/>
      <c r="Q29" s="19"/>
      <c r="R29" s="18"/>
      <c r="S29" s="18"/>
      <c r="T29" s="22"/>
      <c r="U29" s="19"/>
      <c r="V29" s="18"/>
      <c r="W29" s="18"/>
      <c r="X29" s="22"/>
      <c r="Y29" s="19"/>
      <c r="Z29" s="18"/>
      <c r="AA29" s="18"/>
      <c r="AB29" s="22"/>
      <c r="AC29" s="19"/>
      <c r="AD29" s="18"/>
      <c r="AE29" s="18"/>
      <c r="AF29" s="22"/>
      <c r="AG29" s="19"/>
      <c r="AH29" s="18"/>
      <c r="AI29" s="18"/>
      <c r="AJ29" s="22"/>
      <c r="AK29" s="19"/>
      <c r="AL29" s="18"/>
      <c r="AM29" s="18"/>
      <c r="AN29" s="22"/>
      <c r="AO29" s="19"/>
      <c r="AP29" s="18"/>
      <c r="AQ29" s="18"/>
      <c r="AR29" s="22"/>
      <c r="AS29" s="19"/>
      <c r="AT29" s="18"/>
      <c r="AU29" s="18"/>
      <c r="AV29" s="22"/>
      <c r="AW29" s="19"/>
      <c r="AX29" s="18"/>
      <c r="AY29" s="18"/>
      <c r="AZ29" s="19"/>
    </row>
    <row r="30" spans="1:52" s="23" customFormat="1" ht="15.75" customHeight="1" x14ac:dyDescent="0.25">
      <c r="A30" s="20" t="s">
        <v>94</v>
      </c>
      <c r="B30" s="21"/>
      <c r="C30" s="18"/>
      <c r="D30" s="22"/>
      <c r="E30" s="19"/>
      <c r="F30" s="18"/>
      <c r="G30" s="18"/>
      <c r="H30" s="22"/>
      <c r="I30" s="19"/>
      <c r="J30" s="18"/>
      <c r="K30" s="18"/>
      <c r="L30" s="22"/>
      <c r="M30" s="19"/>
      <c r="N30" s="18"/>
      <c r="O30" s="18"/>
      <c r="P30" s="22"/>
      <c r="Q30" s="19"/>
      <c r="R30" s="18"/>
      <c r="S30" s="18"/>
      <c r="T30" s="22"/>
      <c r="U30" s="19"/>
      <c r="V30" s="18"/>
      <c r="W30" s="18"/>
      <c r="X30" s="22"/>
      <c r="Y30" s="19"/>
      <c r="Z30" s="18"/>
      <c r="AA30" s="18"/>
      <c r="AB30" s="22"/>
      <c r="AC30" s="19"/>
      <c r="AD30" s="18"/>
      <c r="AE30" s="18"/>
      <c r="AF30" s="22"/>
      <c r="AG30" s="19"/>
      <c r="AH30" s="18"/>
      <c r="AI30" s="18"/>
      <c r="AJ30" s="22"/>
      <c r="AK30" s="19"/>
      <c r="AL30" s="18"/>
      <c r="AM30" s="18"/>
      <c r="AN30" s="22"/>
      <c r="AO30" s="19"/>
      <c r="AP30" s="18"/>
      <c r="AQ30" s="18"/>
      <c r="AR30" s="22"/>
      <c r="AS30" s="19"/>
      <c r="AT30" s="18"/>
      <c r="AU30" s="18"/>
      <c r="AV30" s="22"/>
      <c r="AW30" s="19"/>
      <c r="AX30" s="18"/>
      <c r="AY30" s="18"/>
      <c r="AZ30" s="19"/>
    </row>
    <row r="31" spans="1:52" s="23" customFormat="1" ht="15.75" customHeight="1" x14ac:dyDescent="0.25">
      <c r="A31" s="20" t="s">
        <v>95</v>
      </c>
      <c r="B31" s="21"/>
      <c r="C31" s="18"/>
      <c r="D31" s="22"/>
      <c r="E31" s="19"/>
      <c r="F31" s="18"/>
      <c r="G31" s="18"/>
      <c r="H31" s="22"/>
      <c r="I31" s="19"/>
      <c r="J31" s="18"/>
      <c r="K31" s="18"/>
      <c r="L31" s="22"/>
      <c r="M31" s="19"/>
      <c r="N31" s="18"/>
      <c r="O31" s="18"/>
      <c r="P31" s="22"/>
      <c r="Q31" s="19"/>
      <c r="R31" s="18"/>
      <c r="S31" s="18"/>
      <c r="T31" s="22"/>
      <c r="U31" s="19"/>
      <c r="V31" s="18"/>
      <c r="W31" s="18"/>
      <c r="X31" s="22"/>
      <c r="Y31" s="19"/>
      <c r="Z31" s="18"/>
      <c r="AA31" s="18"/>
      <c r="AB31" s="22"/>
      <c r="AC31" s="19"/>
      <c r="AD31" s="18"/>
      <c r="AE31" s="18"/>
      <c r="AF31" s="22"/>
      <c r="AG31" s="19"/>
      <c r="AH31" s="18"/>
      <c r="AI31" s="18"/>
      <c r="AJ31" s="22"/>
      <c r="AK31" s="19"/>
      <c r="AL31" s="18"/>
      <c r="AM31" s="18"/>
      <c r="AN31" s="22"/>
      <c r="AO31" s="19"/>
      <c r="AP31" s="18"/>
      <c r="AQ31" s="18"/>
      <c r="AR31" s="22"/>
      <c r="AS31" s="19"/>
      <c r="AT31" s="18"/>
      <c r="AU31" s="18"/>
      <c r="AV31" s="22"/>
      <c r="AW31" s="19"/>
      <c r="AX31" s="18"/>
      <c r="AY31" s="18"/>
      <c r="AZ31" s="19"/>
    </row>
    <row r="32" spans="1:52" s="23" customFormat="1" ht="15.75" customHeight="1" x14ac:dyDescent="0.25">
      <c r="A32" s="20" t="s">
        <v>96</v>
      </c>
      <c r="B32" s="21"/>
      <c r="C32" s="18"/>
      <c r="D32" s="22"/>
      <c r="E32" s="19"/>
      <c r="F32" s="18"/>
      <c r="G32" s="18"/>
      <c r="H32" s="22"/>
      <c r="I32" s="19"/>
      <c r="J32" s="18"/>
      <c r="K32" s="18"/>
      <c r="L32" s="22"/>
      <c r="M32" s="19"/>
      <c r="N32" s="18"/>
      <c r="O32" s="18"/>
      <c r="P32" s="22"/>
      <c r="Q32" s="19"/>
      <c r="R32" s="18"/>
      <c r="S32" s="18"/>
      <c r="T32" s="22"/>
      <c r="U32" s="19"/>
      <c r="V32" s="18"/>
      <c r="W32" s="18"/>
      <c r="X32" s="22"/>
      <c r="Y32" s="19"/>
      <c r="Z32" s="18"/>
      <c r="AA32" s="18"/>
      <c r="AB32" s="22"/>
      <c r="AC32" s="19"/>
      <c r="AD32" s="18"/>
      <c r="AE32" s="18"/>
      <c r="AF32" s="22"/>
      <c r="AG32" s="19"/>
      <c r="AH32" s="18"/>
      <c r="AI32" s="18"/>
      <c r="AJ32" s="22"/>
      <c r="AK32" s="19"/>
      <c r="AL32" s="18"/>
      <c r="AM32" s="18"/>
      <c r="AN32" s="22"/>
      <c r="AO32" s="19"/>
      <c r="AP32" s="18"/>
      <c r="AQ32" s="18"/>
      <c r="AR32" s="22"/>
      <c r="AS32" s="19"/>
      <c r="AT32" s="18"/>
      <c r="AU32" s="18"/>
      <c r="AV32" s="22"/>
      <c r="AW32" s="19"/>
      <c r="AX32" s="18"/>
      <c r="AY32" s="18"/>
      <c r="AZ32" s="19"/>
    </row>
    <row r="33" spans="1:52" s="23" customFormat="1" ht="15.75" customHeight="1" x14ac:dyDescent="0.25">
      <c r="A33" s="20" t="s">
        <v>98</v>
      </c>
      <c r="B33" s="21"/>
      <c r="C33" s="18"/>
      <c r="D33" s="22"/>
      <c r="E33" s="19"/>
      <c r="F33" s="18"/>
      <c r="G33" s="18"/>
      <c r="H33" s="22"/>
      <c r="I33" s="19"/>
      <c r="J33" s="18"/>
      <c r="K33" s="18"/>
      <c r="L33" s="22"/>
      <c r="M33" s="19"/>
      <c r="N33" s="18"/>
      <c r="O33" s="18"/>
      <c r="P33" s="22"/>
      <c r="Q33" s="19"/>
      <c r="R33" s="18"/>
      <c r="S33" s="18"/>
      <c r="T33" s="22"/>
      <c r="U33" s="19"/>
      <c r="V33" s="18"/>
      <c r="W33" s="18"/>
      <c r="X33" s="22"/>
      <c r="Y33" s="19"/>
      <c r="Z33" s="18"/>
      <c r="AA33" s="18"/>
      <c r="AB33" s="22"/>
      <c r="AC33" s="19"/>
      <c r="AD33" s="18"/>
      <c r="AE33" s="18"/>
      <c r="AF33" s="22"/>
      <c r="AG33" s="19"/>
      <c r="AH33" s="18"/>
      <c r="AI33" s="18"/>
      <c r="AJ33" s="22"/>
      <c r="AK33" s="19"/>
      <c r="AL33" s="18"/>
      <c r="AM33" s="18"/>
      <c r="AN33" s="22"/>
      <c r="AO33" s="19"/>
      <c r="AP33" s="18"/>
      <c r="AQ33" s="18"/>
      <c r="AR33" s="22"/>
      <c r="AS33" s="19"/>
      <c r="AT33" s="18"/>
      <c r="AU33" s="18"/>
      <c r="AV33" s="22"/>
      <c r="AW33" s="19"/>
      <c r="AX33" s="18"/>
      <c r="AY33" s="18"/>
      <c r="AZ33" s="19"/>
    </row>
    <row r="34" spans="1:52" s="23" customFormat="1" ht="15.75" customHeight="1" x14ac:dyDescent="0.25">
      <c r="A34" s="20" t="s">
        <v>97</v>
      </c>
      <c r="B34" s="21"/>
      <c r="C34" s="18"/>
      <c r="D34" s="22"/>
      <c r="E34" s="19"/>
      <c r="F34" s="18"/>
      <c r="G34" s="18"/>
      <c r="H34" s="22"/>
      <c r="I34" s="19"/>
      <c r="J34" s="18"/>
      <c r="K34" s="18"/>
      <c r="L34" s="22"/>
      <c r="M34" s="19"/>
      <c r="N34" s="18"/>
      <c r="O34" s="18"/>
      <c r="P34" s="22"/>
      <c r="Q34" s="19"/>
      <c r="R34" s="18"/>
      <c r="S34" s="18"/>
      <c r="T34" s="22"/>
      <c r="U34" s="19"/>
      <c r="V34" s="18"/>
      <c r="W34" s="18"/>
      <c r="X34" s="22"/>
      <c r="Y34" s="19"/>
      <c r="Z34" s="18"/>
      <c r="AA34" s="18"/>
      <c r="AB34" s="22"/>
      <c r="AC34" s="19"/>
      <c r="AD34" s="18"/>
      <c r="AE34" s="18"/>
      <c r="AF34" s="22"/>
      <c r="AG34" s="19"/>
      <c r="AH34" s="18"/>
      <c r="AI34" s="18"/>
      <c r="AJ34" s="22"/>
      <c r="AK34" s="19"/>
      <c r="AL34" s="18"/>
      <c r="AM34" s="18"/>
      <c r="AN34" s="22"/>
      <c r="AO34" s="19"/>
      <c r="AP34" s="18"/>
      <c r="AQ34" s="18"/>
      <c r="AR34" s="22"/>
      <c r="AS34" s="19"/>
      <c r="AT34" s="18"/>
      <c r="AU34" s="18"/>
      <c r="AV34" s="22"/>
      <c r="AW34" s="19"/>
      <c r="AX34" s="18"/>
      <c r="AY34" s="18"/>
      <c r="AZ34" s="19"/>
    </row>
    <row r="35" spans="1:52" s="23" customFormat="1" ht="15.75" customHeight="1" x14ac:dyDescent="0.25">
      <c r="A35" s="20" t="s">
        <v>99</v>
      </c>
      <c r="B35" s="21"/>
      <c r="C35" s="18"/>
      <c r="D35" s="22"/>
      <c r="E35" s="19"/>
      <c r="F35" s="18"/>
      <c r="G35" s="18"/>
      <c r="H35" s="22"/>
      <c r="I35" s="19"/>
      <c r="J35" s="18"/>
      <c r="K35" s="18"/>
      <c r="L35" s="22"/>
      <c r="M35" s="19"/>
      <c r="N35" s="18"/>
      <c r="O35" s="18"/>
      <c r="P35" s="22"/>
      <c r="Q35" s="19"/>
      <c r="R35" s="18"/>
      <c r="S35" s="18"/>
      <c r="T35" s="22"/>
      <c r="U35" s="19"/>
      <c r="V35" s="18"/>
      <c r="W35" s="18"/>
      <c r="X35" s="22"/>
      <c r="Y35" s="19"/>
      <c r="Z35" s="18"/>
      <c r="AA35" s="18"/>
      <c r="AB35" s="22"/>
      <c r="AC35" s="19"/>
      <c r="AD35" s="18"/>
      <c r="AE35" s="18"/>
      <c r="AF35" s="22"/>
      <c r="AG35" s="19"/>
      <c r="AH35" s="18"/>
      <c r="AI35" s="18"/>
      <c r="AJ35" s="22"/>
      <c r="AK35" s="19"/>
      <c r="AL35" s="18"/>
      <c r="AM35" s="18"/>
      <c r="AN35" s="22"/>
      <c r="AO35" s="19"/>
      <c r="AP35" s="18"/>
      <c r="AQ35" s="18"/>
      <c r="AR35" s="22"/>
      <c r="AS35" s="19"/>
      <c r="AT35" s="18"/>
      <c r="AU35" s="18"/>
      <c r="AV35" s="22"/>
      <c r="AW35" s="19"/>
      <c r="AX35" s="18"/>
      <c r="AY35" s="18"/>
      <c r="AZ35" s="19"/>
    </row>
    <row r="36" spans="1:52" s="23" customFormat="1" ht="15.75" customHeight="1" x14ac:dyDescent="0.25">
      <c r="A36" s="20" t="s">
        <v>100</v>
      </c>
      <c r="B36" s="21"/>
      <c r="C36" s="18"/>
      <c r="D36" s="22"/>
      <c r="E36" s="19"/>
      <c r="F36" s="18"/>
      <c r="G36" s="18"/>
      <c r="H36" s="22"/>
      <c r="I36" s="19"/>
      <c r="J36" s="18"/>
      <c r="K36" s="18"/>
      <c r="L36" s="22"/>
      <c r="M36" s="19"/>
      <c r="N36" s="18"/>
      <c r="O36" s="18"/>
      <c r="P36" s="22"/>
      <c r="Q36" s="19"/>
      <c r="R36" s="18"/>
      <c r="S36" s="18"/>
      <c r="T36" s="22"/>
      <c r="U36" s="19"/>
      <c r="V36" s="18"/>
      <c r="W36" s="18"/>
      <c r="X36" s="22"/>
      <c r="Y36" s="19"/>
      <c r="Z36" s="18"/>
      <c r="AA36" s="18"/>
      <c r="AB36" s="22"/>
      <c r="AC36" s="19"/>
      <c r="AD36" s="18"/>
      <c r="AE36" s="18"/>
      <c r="AF36" s="22"/>
      <c r="AG36" s="19"/>
      <c r="AH36" s="18"/>
      <c r="AI36" s="18"/>
      <c r="AJ36" s="22"/>
      <c r="AK36" s="19"/>
      <c r="AL36" s="18"/>
      <c r="AM36" s="18"/>
      <c r="AN36" s="22"/>
      <c r="AO36" s="19"/>
      <c r="AP36" s="18"/>
      <c r="AQ36" s="18"/>
      <c r="AR36" s="22"/>
      <c r="AS36" s="19"/>
      <c r="AT36" s="18"/>
      <c r="AU36" s="18"/>
      <c r="AV36" s="22"/>
      <c r="AW36" s="19"/>
      <c r="AX36" s="18"/>
      <c r="AY36" s="18"/>
      <c r="AZ36" s="19"/>
    </row>
    <row r="37" spans="1:52" s="23" customFormat="1" ht="15.75" customHeight="1" x14ac:dyDescent="0.25">
      <c r="A37" s="20" t="s">
        <v>101</v>
      </c>
      <c r="B37" s="21"/>
      <c r="C37" s="18"/>
      <c r="D37" s="22"/>
      <c r="E37" s="19"/>
      <c r="F37" s="18"/>
      <c r="G37" s="18"/>
      <c r="H37" s="22"/>
      <c r="I37" s="19"/>
      <c r="J37" s="18"/>
      <c r="K37" s="18"/>
      <c r="L37" s="22"/>
      <c r="M37" s="19"/>
      <c r="N37" s="18"/>
      <c r="O37" s="18"/>
      <c r="P37" s="22"/>
      <c r="Q37" s="19"/>
      <c r="R37" s="18"/>
      <c r="S37" s="18"/>
      <c r="T37" s="22"/>
      <c r="U37" s="19"/>
      <c r="V37" s="18"/>
      <c r="W37" s="18"/>
      <c r="X37" s="22"/>
      <c r="Y37" s="19"/>
      <c r="Z37" s="18"/>
      <c r="AA37" s="18"/>
      <c r="AB37" s="22"/>
      <c r="AC37" s="19"/>
      <c r="AD37" s="18"/>
      <c r="AE37" s="18"/>
      <c r="AF37" s="22"/>
      <c r="AG37" s="19"/>
      <c r="AH37" s="18"/>
      <c r="AI37" s="18"/>
      <c r="AJ37" s="22"/>
      <c r="AK37" s="19"/>
      <c r="AL37" s="18"/>
      <c r="AM37" s="18"/>
      <c r="AN37" s="22"/>
      <c r="AO37" s="19"/>
      <c r="AP37" s="18"/>
      <c r="AQ37" s="18"/>
      <c r="AR37" s="22"/>
      <c r="AS37" s="19"/>
      <c r="AT37" s="18"/>
      <c r="AU37" s="18"/>
      <c r="AV37" s="22"/>
      <c r="AW37" s="19"/>
      <c r="AX37" s="18"/>
      <c r="AY37" s="18"/>
      <c r="AZ37" s="19"/>
    </row>
    <row r="38" spans="1:52" s="23" customFormat="1" ht="15.75" customHeight="1" x14ac:dyDescent="0.25">
      <c r="A38" s="20" t="s">
        <v>102</v>
      </c>
      <c r="B38" s="21"/>
      <c r="C38" s="18"/>
      <c r="D38" s="22"/>
      <c r="E38" s="19"/>
      <c r="F38" s="18"/>
      <c r="G38" s="18"/>
      <c r="H38" s="22"/>
      <c r="I38" s="19"/>
      <c r="J38" s="18"/>
      <c r="K38" s="18"/>
      <c r="L38" s="22"/>
      <c r="M38" s="19"/>
      <c r="N38" s="18"/>
      <c r="O38" s="18"/>
      <c r="P38" s="22"/>
      <c r="Q38" s="19"/>
      <c r="R38" s="18"/>
      <c r="S38" s="18"/>
      <c r="T38" s="22"/>
      <c r="U38" s="19"/>
      <c r="V38" s="18"/>
      <c r="W38" s="18"/>
      <c r="X38" s="22"/>
      <c r="Y38" s="19"/>
      <c r="Z38" s="18"/>
      <c r="AA38" s="18"/>
      <c r="AB38" s="22"/>
      <c r="AC38" s="19"/>
      <c r="AD38" s="18"/>
      <c r="AE38" s="18"/>
      <c r="AF38" s="22"/>
      <c r="AG38" s="19"/>
      <c r="AH38" s="18"/>
      <c r="AI38" s="18"/>
      <c r="AJ38" s="22"/>
      <c r="AK38" s="19"/>
      <c r="AL38" s="18"/>
      <c r="AM38" s="18"/>
      <c r="AN38" s="22"/>
      <c r="AO38" s="19"/>
      <c r="AP38" s="18"/>
      <c r="AQ38" s="18"/>
      <c r="AR38" s="22"/>
      <c r="AS38" s="19"/>
      <c r="AT38" s="18"/>
      <c r="AU38" s="18"/>
      <c r="AV38" s="22"/>
      <c r="AW38" s="19"/>
      <c r="AX38" s="18"/>
      <c r="AY38" s="18"/>
      <c r="AZ38" s="19"/>
    </row>
    <row r="39" spans="1:52" s="23" customFormat="1" ht="15.75" customHeight="1" x14ac:dyDescent="0.25">
      <c r="A39" s="20" t="s">
        <v>103</v>
      </c>
      <c r="B39" s="21"/>
      <c r="C39" s="18"/>
      <c r="D39" s="22"/>
      <c r="E39" s="19"/>
      <c r="F39" s="18"/>
      <c r="G39" s="18"/>
      <c r="H39" s="22"/>
      <c r="I39" s="19"/>
      <c r="J39" s="18"/>
      <c r="K39" s="18"/>
      <c r="L39" s="22"/>
      <c r="M39" s="19"/>
      <c r="N39" s="18"/>
      <c r="O39" s="18"/>
      <c r="P39" s="22"/>
      <c r="Q39" s="19"/>
      <c r="R39" s="18"/>
      <c r="S39" s="18"/>
      <c r="T39" s="22"/>
      <c r="U39" s="19"/>
      <c r="V39" s="18"/>
      <c r="W39" s="18"/>
      <c r="X39" s="22"/>
      <c r="Y39" s="19"/>
      <c r="Z39" s="18"/>
      <c r="AA39" s="18"/>
      <c r="AB39" s="22"/>
      <c r="AC39" s="19"/>
      <c r="AD39" s="18"/>
      <c r="AE39" s="18"/>
      <c r="AF39" s="22"/>
      <c r="AG39" s="19"/>
      <c r="AH39" s="18"/>
      <c r="AI39" s="18"/>
      <c r="AJ39" s="22"/>
      <c r="AK39" s="19"/>
      <c r="AL39" s="18"/>
      <c r="AM39" s="18"/>
      <c r="AN39" s="22"/>
      <c r="AO39" s="19"/>
      <c r="AP39" s="18"/>
      <c r="AQ39" s="18"/>
      <c r="AR39" s="22"/>
      <c r="AS39" s="19"/>
      <c r="AT39" s="18"/>
      <c r="AU39" s="18"/>
      <c r="AV39" s="22"/>
      <c r="AW39" s="19"/>
      <c r="AX39" s="18"/>
      <c r="AY39" s="18"/>
      <c r="AZ39" s="19"/>
    </row>
    <row r="40" spans="1:52" s="23" customFormat="1" ht="15.75" customHeight="1" x14ac:dyDescent="0.25">
      <c r="A40" s="20" t="s">
        <v>104</v>
      </c>
      <c r="B40" s="21"/>
      <c r="C40" s="18"/>
      <c r="D40" s="22"/>
      <c r="E40" s="19"/>
      <c r="F40" s="18"/>
      <c r="G40" s="18"/>
      <c r="H40" s="22"/>
      <c r="I40" s="19"/>
      <c r="J40" s="18"/>
      <c r="K40" s="18"/>
      <c r="L40" s="22"/>
      <c r="M40" s="19"/>
      <c r="N40" s="18"/>
      <c r="O40" s="18"/>
      <c r="P40" s="22"/>
      <c r="Q40" s="19"/>
      <c r="R40" s="18"/>
      <c r="S40" s="18"/>
      <c r="T40" s="22"/>
      <c r="U40" s="19"/>
      <c r="V40" s="18"/>
      <c r="W40" s="18"/>
      <c r="X40" s="22"/>
      <c r="Y40" s="19"/>
      <c r="Z40" s="18"/>
      <c r="AA40" s="18"/>
      <c r="AB40" s="22"/>
      <c r="AC40" s="19"/>
      <c r="AD40" s="18"/>
      <c r="AE40" s="18"/>
      <c r="AF40" s="22"/>
      <c r="AG40" s="19"/>
      <c r="AH40" s="18"/>
      <c r="AI40" s="18"/>
      <c r="AJ40" s="22"/>
      <c r="AK40" s="19"/>
      <c r="AL40" s="18"/>
      <c r="AM40" s="18"/>
      <c r="AN40" s="22"/>
      <c r="AO40" s="19"/>
      <c r="AP40" s="18"/>
      <c r="AQ40" s="18"/>
      <c r="AR40" s="22"/>
      <c r="AS40" s="19"/>
      <c r="AT40" s="18"/>
      <c r="AU40" s="18"/>
      <c r="AV40" s="22"/>
      <c r="AW40" s="19"/>
      <c r="AX40" s="18"/>
      <c r="AY40" s="18"/>
      <c r="AZ40" s="19"/>
    </row>
    <row r="41" spans="1:52" s="23" customFormat="1" ht="15.75" customHeight="1" x14ac:dyDescent="0.25">
      <c r="A41" s="20" t="s">
        <v>105</v>
      </c>
      <c r="B41" s="21"/>
      <c r="C41" s="18"/>
      <c r="D41" s="22"/>
      <c r="E41" s="19"/>
      <c r="F41" s="18"/>
      <c r="G41" s="18"/>
      <c r="H41" s="22"/>
      <c r="I41" s="19"/>
      <c r="J41" s="18"/>
      <c r="K41" s="18"/>
      <c r="L41" s="22"/>
      <c r="M41" s="19"/>
      <c r="N41" s="18"/>
      <c r="O41" s="18"/>
      <c r="P41" s="22"/>
      <c r="Q41" s="19"/>
      <c r="R41" s="18"/>
      <c r="S41" s="18"/>
      <c r="T41" s="22"/>
      <c r="U41" s="19"/>
      <c r="V41" s="18"/>
      <c r="W41" s="18"/>
      <c r="X41" s="22"/>
      <c r="Y41" s="19"/>
      <c r="Z41" s="18"/>
      <c r="AA41" s="18"/>
      <c r="AB41" s="22"/>
      <c r="AC41" s="19"/>
      <c r="AD41" s="18"/>
      <c r="AE41" s="18"/>
      <c r="AF41" s="22"/>
      <c r="AG41" s="19"/>
      <c r="AH41" s="18"/>
      <c r="AI41" s="18"/>
      <c r="AJ41" s="22"/>
      <c r="AK41" s="19"/>
      <c r="AL41" s="18"/>
      <c r="AM41" s="18"/>
      <c r="AN41" s="22"/>
      <c r="AO41" s="19"/>
      <c r="AP41" s="18"/>
      <c r="AQ41" s="18"/>
      <c r="AR41" s="22"/>
      <c r="AS41" s="19"/>
      <c r="AT41" s="18"/>
      <c r="AU41" s="18"/>
      <c r="AV41" s="22"/>
      <c r="AW41" s="19"/>
      <c r="AX41" s="18"/>
      <c r="AY41" s="18"/>
      <c r="AZ41" s="19"/>
    </row>
    <row r="42" spans="1:52" s="23" customFormat="1" ht="15.75" customHeight="1" x14ac:dyDescent="0.25">
      <c r="A42" s="20" t="s">
        <v>106</v>
      </c>
      <c r="B42" s="21"/>
      <c r="C42" s="18"/>
      <c r="D42" s="22"/>
      <c r="E42" s="19"/>
      <c r="F42" s="18"/>
      <c r="G42" s="18"/>
      <c r="H42" s="22"/>
      <c r="I42" s="19"/>
      <c r="J42" s="18"/>
      <c r="K42" s="18"/>
      <c r="L42" s="22"/>
      <c r="M42" s="19"/>
      <c r="N42" s="18"/>
      <c r="O42" s="18"/>
      <c r="P42" s="22"/>
      <c r="Q42" s="19"/>
      <c r="R42" s="18"/>
      <c r="S42" s="18"/>
      <c r="T42" s="22"/>
      <c r="U42" s="19"/>
      <c r="V42" s="18"/>
      <c r="W42" s="18"/>
      <c r="X42" s="22"/>
      <c r="Y42" s="19"/>
      <c r="Z42" s="18"/>
      <c r="AA42" s="18"/>
      <c r="AB42" s="22"/>
      <c r="AC42" s="19"/>
      <c r="AD42" s="18"/>
      <c r="AE42" s="18"/>
      <c r="AF42" s="22"/>
      <c r="AG42" s="19"/>
      <c r="AH42" s="18"/>
      <c r="AI42" s="18"/>
      <c r="AJ42" s="22"/>
      <c r="AK42" s="19"/>
      <c r="AL42" s="18"/>
      <c r="AM42" s="18"/>
      <c r="AN42" s="22"/>
      <c r="AO42" s="19"/>
      <c r="AP42" s="18"/>
      <c r="AQ42" s="18"/>
      <c r="AR42" s="22"/>
      <c r="AS42" s="19"/>
      <c r="AT42" s="18"/>
      <c r="AU42" s="18"/>
      <c r="AV42" s="22"/>
      <c r="AW42" s="19"/>
      <c r="AX42" s="18"/>
      <c r="AY42" s="18"/>
      <c r="AZ42" s="19"/>
    </row>
    <row r="43" spans="1:52" s="23" customFormat="1" ht="15.75" customHeight="1" x14ac:dyDescent="0.25">
      <c r="A43" s="20" t="s">
        <v>107</v>
      </c>
      <c r="B43" s="21"/>
      <c r="C43" s="18"/>
      <c r="D43" s="22"/>
      <c r="E43" s="19"/>
      <c r="F43" s="18"/>
      <c r="G43" s="18"/>
      <c r="H43" s="22"/>
      <c r="I43" s="19"/>
      <c r="J43" s="18"/>
      <c r="K43" s="18"/>
      <c r="L43" s="22"/>
      <c r="M43" s="19"/>
      <c r="N43" s="18"/>
      <c r="O43" s="18"/>
      <c r="P43" s="22"/>
      <c r="Q43" s="19"/>
      <c r="R43" s="18"/>
      <c r="S43" s="18"/>
      <c r="T43" s="22"/>
      <c r="U43" s="19"/>
      <c r="V43" s="18"/>
      <c r="W43" s="18"/>
      <c r="X43" s="22"/>
      <c r="Y43" s="19"/>
      <c r="Z43" s="18"/>
      <c r="AA43" s="18"/>
      <c r="AB43" s="22"/>
      <c r="AC43" s="19"/>
      <c r="AD43" s="18"/>
      <c r="AE43" s="18"/>
      <c r="AF43" s="22"/>
      <c r="AG43" s="19"/>
      <c r="AH43" s="18"/>
      <c r="AI43" s="18"/>
      <c r="AJ43" s="22"/>
      <c r="AK43" s="19"/>
      <c r="AL43" s="18"/>
      <c r="AM43" s="18"/>
      <c r="AN43" s="22"/>
      <c r="AO43" s="19"/>
      <c r="AP43" s="18"/>
      <c r="AQ43" s="18"/>
      <c r="AR43" s="22"/>
      <c r="AS43" s="19"/>
      <c r="AT43" s="18"/>
      <c r="AU43" s="18"/>
      <c r="AV43" s="22"/>
      <c r="AW43" s="19"/>
      <c r="AX43" s="18"/>
      <c r="AY43" s="18"/>
      <c r="AZ43" s="19"/>
    </row>
    <row r="44" spans="1:52" s="23" customFormat="1" ht="15.75" customHeight="1" x14ac:dyDescent="0.25">
      <c r="A44" s="20" t="s">
        <v>108</v>
      </c>
      <c r="B44" s="21"/>
      <c r="C44" s="18"/>
      <c r="D44" s="22"/>
      <c r="E44" s="19"/>
      <c r="F44" s="18"/>
      <c r="G44" s="18"/>
      <c r="H44" s="22"/>
      <c r="I44" s="19"/>
      <c r="J44" s="18"/>
      <c r="K44" s="18"/>
      <c r="L44" s="22"/>
      <c r="M44" s="19"/>
      <c r="N44" s="18"/>
      <c r="O44" s="18"/>
      <c r="P44" s="22"/>
      <c r="Q44" s="19"/>
      <c r="R44" s="18"/>
      <c r="S44" s="18"/>
      <c r="T44" s="22"/>
      <c r="U44" s="19"/>
      <c r="V44" s="18"/>
      <c r="W44" s="18"/>
      <c r="X44" s="22"/>
      <c r="Y44" s="19"/>
      <c r="Z44" s="18"/>
      <c r="AA44" s="18"/>
      <c r="AB44" s="22"/>
      <c r="AC44" s="19"/>
      <c r="AD44" s="18"/>
      <c r="AE44" s="18"/>
      <c r="AF44" s="22"/>
      <c r="AG44" s="19"/>
      <c r="AH44" s="18"/>
      <c r="AI44" s="18"/>
      <c r="AJ44" s="22"/>
      <c r="AK44" s="19"/>
      <c r="AL44" s="18"/>
      <c r="AM44" s="18"/>
      <c r="AN44" s="22"/>
      <c r="AO44" s="19"/>
      <c r="AP44" s="18"/>
      <c r="AQ44" s="18"/>
      <c r="AR44" s="22"/>
      <c r="AS44" s="19"/>
      <c r="AT44" s="18"/>
      <c r="AU44" s="18"/>
      <c r="AV44" s="22"/>
      <c r="AW44" s="19"/>
      <c r="AX44" s="18"/>
      <c r="AY44" s="18"/>
      <c r="AZ44" s="19"/>
    </row>
    <row r="45" spans="1:52" s="23" customFormat="1" ht="15.75" customHeight="1" x14ac:dyDescent="0.25">
      <c r="A45" s="20" t="s">
        <v>109</v>
      </c>
      <c r="B45" s="21"/>
      <c r="C45" s="18"/>
      <c r="D45" s="22"/>
      <c r="E45" s="19"/>
      <c r="F45" s="18"/>
      <c r="G45" s="18"/>
      <c r="H45" s="22"/>
      <c r="I45" s="19"/>
      <c r="J45" s="18"/>
      <c r="K45" s="18"/>
      <c r="L45" s="22"/>
      <c r="M45" s="19"/>
      <c r="N45" s="18"/>
      <c r="O45" s="18"/>
      <c r="P45" s="22"/>
      <c r="Q45" s="19"/>
      <c r="R45" s="18"/>
      <c r="S45" s="18"/>
      <c r="T45" s="22"/>
      <c r="U45" s="19"/>
      <c r="V45" s="18"/>
      <c r="W45" s="18"/>
      <c r="X45" s="22"/>
      <c r="Y45" s="19"/>
      <c r="Z45" s="18"/>
      <c r="AA45" s="18"/>
      <c r="AB45" s="22"/>
      <c r="AC45" s="19"/>
      <c r="AD45" s="18"/>
      <c r="AE45" s="18"/>
      <c r="AF45" s="22"/>
      <c r="AG45" s="19"/>
      <c r="AH45" s="18"/>
      <c r="AI45" s="18"/>
      <c r="AJ45" s="22"/>
      <c r="AK45" s="19"/>
      <c r="AL45" s="18"/>
      <c r="AM45" s="18"/>
      <c r="AN45" s="22"/>
      <c r="AO45" s="19"/>
      <c r="AP45" s="18"/>
      <c r="AQ45" s="18"/>
      <c r="AR45" s="22"/>
      <c r="AS45" s="19"/>
      <c r="AT45" s="18"/>
      <c r="AU45" s="18"/>
      <c r="AV45" s="22"/>
      <c r="AW45" s="19"/>
      <c r="AX45" s="18"/>
      <c r="AY45" s="18"/>
      <c r="AZ45" s="19"/>
    </row>
    <row r="46" spans="1:52" s="23" customFormat="1" ht="15.75" customHeight="1" x14ac:dyDescent="0.25">
      <c r="A46" s="20" t="s">
        <v>110</v>
      </c>
      <c r="B46" s="21"/>
      <c r="C46" s="18"/>
      <c r="D46" s="22"/>
      <c r="E46" s="19"/>
      <c r="F46" s="18"/>
      <c r="G46" s="18"/>
      <c r="H46" s="22"/>
      <c r="I46" s="19"/>
      <c r="J46" s="18"/>
      <c r="K46" s="18"/>
      <c r="L46" s="22"/>
      <c r="M46" s="19"/>
      <c r="N46" s="18"/>
      <c r="O46" s="18"/>
      <c r="P46" s="22"/>
      <c r="Q46" s="19"/>
      <c r="R46" s="18"/>
      <c r="S46" s="18"/>
      <c r="T46" s="22"/>
      <c r="U46" s="19"/>
      <c r="V46" s="18"/>
      <c r="W46" s="18"/>
      <c r="X46" s="22"/>
      <c r="Y46" s="19"/>
      <c r="Z46" s="18"/>
      <c r="AA46" s="18"/>
      <c r="AB46" s="22"/>
      <c r="AC46" s="19"/>
      <c r="AD46" s="18"/>
      <c r="AE46" s="18"/>
      <c r="AF46" s="22"/>
      <c r="AG46" s="19"/>
      <c r="AH46" s="18"/>
      <c r="AI46" s="18"/>
      <c r="AJ46" s="22"/>
      <c r="AK46" s="19"/>
      <c r="AL46" s="18"/>
      <c r="AM46" s="18"/>
      <c r="AN46" s="22"/>
      <c r="AO46" s="19"/>
      <c r="AP46" s="18"/>
      <c r="AQ46" s="18"/>
      <c r="AR46" s="22"/>
      <c r="AS46" s="19"/>
      <c r="AT46" s="18"/>
      <c r="AU46" s="18"/>
      <c r="AV46" s="22"/>
      <c r="AW46" s="19"/>
      <c r="AX46" s="18"/>
      <c r="AY46" s="18"/>
      <c r="AZ46" s="19"/>
    </row>
    <row r="47" spans="1:52" s="23" customFormat="1" ht="15.75" customHeight="1" x14ac:dyDescent="0.25">
      <c r="A47" s="20" t="s">
        <v>111</v>
      </c>
      <c r="B47" s="21"/>
      <c r="C47" s="18"/>
      <c r="D47" s="22"/>
      <c r="E47" s="19"/>
      <c r="F47" s="18"/>
      <c r="G47" s="18"/>
      <c r="H47" s="22"/>
      <c r="I47" s="19"/>
      <c r="J47" s="18"/>
      <c r="K47" s="18"/>
      <c r="L47" s="22"/>
      <c r="M47" s="19"/>
      <c r="N47" s="18"/>
      <c r="O47" s="18"/>
      <c r="P47" s="22"/>
      <c r="Q47" s="19"/>
      <c r="R47" s="18"/>
      <c r="S47" s="18"/>
      <c r="T47" s="22"/>
      <c r="U47" s="19"/>
      <c r="V47" s="18"/>
      <c r="W47" s="18"/>
      <c r="X47" s="22"/>
      <c r="Y47" s="19"/>
      <c r="Z47" s="18"/>
      <c r="AA47" s="18"/>
      <c r="AB47" s="22"/>
      <c r="AC47" s="19"/>
      <c r="AD47" s="18"/>
      <c r="AE47" s="18"/>
      <c r="AF47" s="22"/>
      <c r="AG47" s="19"/>
      <c r="AH47" s="18"/>
      <c r="AI47" s="18"/>
      <c r="AJ47" s="22"/>
      <c r="AK47" s="19"/>
      <c r="AL47" s="18"/>
      <c r="AM47" s="18"/>
      <c r="AN47" s="22"/>
      <c r="AO47" s="19"/>
      <c r="AP47" s="18"/>
      <c r="AQ47" s="18"/>
      <c r="AR47" s="22"/>
      <c r="AS47" s="19"/>
      <c r="AT47" s="18"/>
      <c r="AU47" s="18"/>
      <c r="AV47" s="22"/>
      <c r="AW47" s="19"/>
      <c r="AX47" s="18"/>
      <c r="AY47" s="18"/>
      <c r="AZ47" s="19"/>
    </row>
    <row r="48" spans="1:52" s="23" customFormat="1" ht="15.75" customHeight="1" x14ac:dyDescent="0.25">
      <c r="A48" s="20" t="s">
        <v>112</v>
      </c>
      <c r="B48" s="21"/>
      <c r="C48" s="18"/>
      <c r="D48" s="22"/>
      <c r="E48" s="19"/>
      <c r="F48" s="18"/>
      <c r="G48" s="18"/>
      <c r="H48" s="22"/>
      <c r="I48" s="19"/>
      <c r="J48" s="18"/>
      <c r="K48" s="18"/>
      <c r="L48" s="22"/>
      <c r="M48" s="19"/>
      <c r="N48" s="18"/>
      <c r="O48" s="18"/>
      <c r="P48" s="22"/>
      <c r="Q48" s="19"/>
      <c r="R48" s="18"/>
      <c r="S48" s="18"/>
      <c r="T48" s="22"/>
      <c r="U48" s="19"/>
      <c r="V48" s="18"/>
      <c r="W48" s="18"/>
      <c r="X48" s="22"/>
      <c r="Y48" s="19"/>
      <c r="Z48" s="18"/>
      <c r="AA48" s="18"/>
      <c r="AB48" s="22"/>
      <c r="AC48" s="19"/>
      <c r="AD48" s="18"/>
      <c r="AE48" s="18"/>
      <c r="AF48" s="22"/>
      <c r="AG48" s="19"/>
      <c r="AH48" s="18"/>
      <c r="AI48" s="18"/>
      <c r="AJ48" s="22"/>
      <c r="AK48" s="19"/>
      <c r="AL48" s="18"/>
      <c r="AM48" s="18"/>
      <c r="AN48" s="22"/>
      <c r="AO48" s="19"/>
      <c r="AP48" s="18"/>
      <c r="AQ48" s="18"/>
      <c r="AR48" s="22"/>
      <c r="AS48" s="19"/>
      <c r="AT48" s="18"/>
      <c r="AU48" s="18"/>
      <c r="AV48" s="22"/>
      <c r="AW48" s="19"/>
      <c r="AX48" s="18"/>
      <c r="AY48" s="18"/>
      <c r="AZ48" s="19"/>
    </row>
    <row r="49" spans="1:52" s="23" customFormat="1" ht="15.75" customHeight="1" x14ac:dyDescent="0.25">
      <c r="A49" s="20" t="s">
        <v>113</v>
      </c>
      <c r="B49" s="21"/>
      <c r="C49" s="18"/>
      <c r="D49" s="22"/>
      <c r="E49" s="19"/>
      <c r="F49" s="18"/>
      <c r="G49" s="18"/>
      <c r="H49" s="22"/>
      <c r="I49" s="19"/>
      <c r="J49" s="18"/>
      <c r="K49" s="18"/>
      <c r="L49" s="22"/>
      <c r="M49" s="19"/>
      <c r="N49" s="18"/>
      <c r="O49" s="18"/>
      <c r="P49" s="22"/>
      <c r="Q49" s="19"/>
      <c r="R49" s="18"/>
      <c r="S49" s="18"/>
      <c r="T49" s="22"/>
      <c r="U49" s="19"/>
      <c r="V49" s="18"/>
      <c r="W49" s="18"/>
      <c r="X49" s="22"/>
      <c r="Y49" s="19"/>
      <c r="Z49" s="18"/>
      <c r="AA49" s="18"/>
      <c r="AB49" s="22"/>
      <c r="AC49" s="19"/>
      <c r="AD49" s="18"/>
      <c r="AE49" s="18"/>
      <c r="AF49" s="22"/>
      <c r="AG49" s="19"/>
      <c r="AH49" s="18"/>
      <c r="AI49" s="18"/>
      <c r="AJ49" s="22"/>
      <c r="AK49" s="19"/>
      <c r="AL49" s="18"/>
      <c r="AM49" s="18"/>
      <c r="AN49" s="22"/>
      <c r="AO49" s="19"/>
      <c r="AP49" s="18"/>
      <c r="AQ49" s="18"/>
      <c r="AR49" s="22"/>
      <c r="AS49" s="19"/>
      <c r="AT49" s="18"/>
      <c r="AU49" s="18"/>
      <c r="AV49" s="22"/>
      <c r="AW49" s="19"/>
      <c r="AX49" s="18"/>
      <c r="AY49" s="18"/>
      <c r="AZ49" s="19"/>
    </row>
    <row r="50" spans="1:52" s="23" customFormat="1" ht="15" customHeight="1" x14ac:dyDescent="0.25">
      <c r="A50" s="20" t="s">
        <v>114</v>
      </c>
      <c r="B50" s="21"/>
      <c r="C50" s="18"/>
      <c r="D50" s="22"/>
      <c r="E50" s="19"/>
      <c r="F50" s="18"/>
      <c r="G50" s="18"/>
      <c r="H50" s="22"/>
      <c r="I50" s="19"/>
      <c r="J50" s="18"/>
      <c r="K50" s="18"/>
      <c r="L50" s="22"/>
      <c r="M50" s="19"/>
      <c r="N50" s="18"/>
      <c r="O50" s="18"/>
      <c r="P50" s="22"/>
      <c r="Q50" s="19"/>
      <c r="R50" s="18"/>
      <c r="S50" s="18"/>
      <c r="T50" s="22"/>
      <c r="U50" s="19"/>
      <c r="V50" s="18"/>
      <c r="W50" s="18"/>
      <c r="X50" s="22"/>
      <c r="Y50" s="19"/>
      <c r="Z50" s="18"/>
      <c r="AA50" s="18"/>
      <c r="AB50" s="22"/>
      <c r="AC50" s="19"/>
      <c r="AD50" s="18"/>
      <c r="AE50" s="18"/>
      <c r="AF50" s="22"/>
      <c r="AG50" s="19"/>
      <c r="AH50" s="18"/>
      <c r="AI50" s="18"/>
      <c r="AJ50" s="22"/>
      <c r="AK50" s="19"/>
      <c r="AL50" s="18"/>
      <c r="AM50" s="18"/>
      <c r="AN50" s="22"/>
      <c r="AO50" s="19"/>
      <c r="AP50" s="18"/>
      <c r="AQ50" s="18"/>
      <c r="AR50" s="22"/>
      <c r="AS50" s="19"/>
      <c r="AT50" s="18"/>
      <c r="AU50" s="18"/>
      <c r="AV50" s="22"/>
      <c r="AW50" s="19"/>
      <c r="AX50" s="18"/>
      <c r="AY50" s="18"/>
      <c r="AZ50" s="19"/>
    </row>
    <row r="51" spans="1:52" s="23" customFormat="1" ht="15.75" customHeight="1" x14ac:dyDescent="0.25">
      <c r="A51" s="20" t="s">
        <v>115</v>
      </c>
      <c r="B51" s="21"/>
      <c r="C51" s="18"/>
      <c r="D51" s="22"/>
      <c r="E51" s="19"/>
      <c r="F51" s="18"/>
      <c r="G51" s="18"/>
      <c r="H51" s="22"/>
      <c r="I51" s="19"/>
      <c r="J51" s="18"/>
      <c r="K51" s="18"/>
      <c r="L51" s="22"/>
      <c r="M51" s="19"/>
      <c r="N51" s="18"/>
      <c r="O51" s="18"/>
      <c r="P51" s="22"/>
      <c r="Q51" s="19"/>
      <c r="R51" s="18"/>
      <c r="S51" s="18"/>
      <c r="T51" s="22"/>
      <c r="U51" s="19"/>
      <c r="V51" s="18"/>
      <c r="W51" s="18"/>
      <c r="X51" s="22"/>
      <c r="Y51" s="19"/>
      <c r="Z51" s="18"/>
      <c r="AA51" s="18"/>
      <c r="AB51" s="22"/>
      <c r="AC51" s="19"/>
      <c r="AD51" s="18"/>
      <c r="AE51" s="18"/>
      <c r="AF51" s="22"/>
      <c r="AG51" s="19"/>
      <c r="AH51" s="18"/>
      <c r="AI51" s="18"/>
      <c r="AJ51" s="22"/>
      <c r="AK51" s="19"/>
      <c r="AL51" s="18"/>
      <c r="AM51" s="18"/>
      <c r="AN51" s="22"/>
      <c r="AO51" s="19"/>
      <c r="AP51" s="18"/>
      <c r="AQ51" s="18"/>
      <c r="AR51" s="22"/>
      <c r="AS51" s="19"/>
      <c r="AT51" s="18"/>
      <c r="AU51" s="18"/>
      <c r="AV51" s="22"/>
      <c r="AW51" s="19"/>
      <c r="AX51" s="18"/>
      <c r="AY51" s="18"/>
      <c r="AZ51" s="19"/>
    </row>
    <row r="52" spans="1:52" s="23" customFormat="1" ht="15.75" customHeight="1" x14ac:dyDescent="0.25">
      <c r="A52" s="20" t="s">
        <v>116</v>
      </c>
      <c r="B52" s="21"/>
      <c r="C52" s="18"/>
      <c r="D52" s="22"/>
      <c r="E52" s="19"/>
      <c r="F52" s="18"/>
      <c r="G52" s="18"/>
      <c r="H52" s="22"/>
      <c r="I52" s="19"/>
      <c r="J52" s="18"/>
      <c r="K52" s="18"/>
      <c r="L52" s="22"/>
      <c r="M52" s="19"/>
      <c r="N52" s="18"/>
      <c r="O52" s="18"/>
      <c r="P52" s="22"/>
      <c r="Q52" s="19"/>
      <c r="R52" s="18"/>
      <c r="S52" s="18"/>
      <c r="T52" s="22"/>
      <c r="U52" s="19"/>
      <c r="V52" s="18"/>
      <c r="W52" s="18"/>
      <c r="X52" s="22"/>
      <c r="Y52" s="19"/>
      <c r="Z52" s="18"/>
      <c r="AA52" s="18"/>
      <c r="AB52" s="22"/>
      <c r="AC52" s="19"/>
      <c r="AD52" s="18"/>
      <c r="AE52" s="18"/>
      <c r="AF52" s="22"/>
      <c r="AG52" s="19"/>
      <c r="AH52" s="18"/>
      <c r="AI52" s="18"/>
      <c r="AJ52" s="22"/>
      <c r="AK52" s="19"/>
      <c r="AL52" s="18"/>
      <c r="AM52" s="18"/>
      <c r="AN52" s="22"/>
      <c r="AO52" s="19"/>
      <c r="AP52" s="18"/>
      <c r="AQ52" s="18"/>
      <c r="AR52" s="22"/>
      <c r="AS52" s="19"/>
      <c r="AT52" s="18"/>
      <c r="AU52" s="18"/>
      <c r="AV52" s="22"/>
      <c r="AW52" s="19"/>
      <c r="AX52" s="18"/>
      <c r="AY52" s="18"/>
      <c r="AZ52" s="19"/>
    </row>
    <row r="53" spans="1:52" s="23" customFormat="1" ht="15.75" customHeight="1" x14ac:dyDescent="0.25">
      <c r="A53" s="20" t="s">
        <v>117</v>
      </c>
      <c r="B53" s="21"/>
      <c r="C53" s="18"/>
      <c r="D53" s="22"/>
      <c r="E53" s="19"/>
      <c r="F53" s="18"/>
      <c r="G53" s="18"/>
      <c r="H53" s="22"/>
      <c r="I53" s="19"/>
      <c r="J53" s="18"/>
      <c r="K53" s="18"/>
      <c r="L53" s="22"/>
      <c r="M53" s="19"/>
      <c r="N53" s="18"/>
      <c r="O53" s="18"/>
      <c r="P53" s="22"/>
      <c r="Q53" s="19"/>
      <c r="R53" s="18"/>
      <c r="S53" s="18"/>
      <c r="T53" s="22"/>
      <c r="U53" s="19"/>
      <c r="V53" s="18"/>
      <c r="W53" s="18"/>
      <c r="X53" s="22"/>
      <c r="Y53" s="19"/>
      <c r="Z53" s="18"/>
      <c r="AA53" s="18"/>
      <c r="AB53" s="22"/>
      <c r="AC53" s="19"/>
      <c r="AD53" s="18"/>
      <c r="AE53" s="18"/>
      <c r="AF53" s="22"/>
      <c r="AG53" s="19"/>
      <c r="AH53" s="18"/>
      <c r="AI53" s="18"/>
      <c r="AJ53" s="22"/>
      <c r="AK53" s="19"/>
      <c r="AL53" s="18"/>
      <c r="AM53" s="18"/>
      <c r="AN53" s="22"/>
      <c r="AO53" s="19"/>
      <c r="AP53" s="18"/>
      <c r="AQ53" s="18"/>
      <c r="AR53" s="22"/>
      <c r="AS53" s="19"/>
      <c r="AT53" s="18"/>
      <c r="AU53" s="18"/>
      <c r="AV53" s="22"/>
      <c r="AW53" s="19"/>
      <c r="AX53" s="18"/>
      <c r="AY53" s="18"/>
      <c r="AZ53" s="19"/>
    </row>
    <row r="54" spans="1:52" s="23" customFormat="1" ht="15.75" customHeight="1" x14ac:dyDescent="0.25">
      <c r="A54" s="20" t="s">
        <v>118</v>
      </c>
      <c r="B54" s="21"/>
      <c r="C54" s="18"/>
      <c r="D54" s="22"/>
      <c r="E54" s="19"/>
      <c r="F54" s="18"/>
      <c r="G54" s="18"/>
      <c r="H54" s="22"/>
      <c r="I54" s="19"/>
      <c r="J54" s="18"/>
      <c r="K54" s="18"/>
      <c r="L54" s="22"/>
      <c r="M54" s="19"/>
      <c r="N54" s="18"/>
      <c r="O54" s="18"/>
      <c r="P54" s="22"/>
      <c r="Q54" s="19"/>
      <c r="R54" s="18"/>
      <c r="S54" s="18"/>
      <c r="T54" s="22"/>
      <c r="U54" s="19"/>
      <c r="V54" s="18"/>
      <c r="W54" s="18"/>
      <c r="X54" s="22"/>
      <c r="Y54" s="19"/>
      <c r="Z54" s="18"/>
      <c r="AA54" s="18"/>
      <c r="AB54" s="22"/>
      <c r="AC54" s="19"/>
      <c r="AD54" s="18"/>
      <c r="AE54" s="18"/>
      <c r="AF54" s="22"/>
      <c r="AG54" s="19"/>
      <c r="AH54" s="18"/>
      <c r="AI54" s="18"/>
      <c r="AJ54" s="22"/>
      <c r="AK54" s="19"/>
      <c r="AL54" s="18"/>
      <c r="AM54" s="18"/>
      <c r="AN54" s="22"/>
      <c r="AO54" s="19"/>
      <c r="AP54" s="18"/>
      <c r="AQ54" s="18"/>
      <c r="AR54" s="22"/>
      <c r="AS54" s="19"/>
      <c r="AT54" s="18"/>
      <c r="AU54" s="18"/>
      <c r="AV54" s="22"/>
      <c r="AW54" s="19"/>
      <c r="AX54" s="18"/>
      <c r="AY54" s="18"/>
      <c r="AZ54" s="19"/>
    </row>
    <row r="55" spans="1:52" s="23" customFormat="1" ht="15.75" customHeight="1" x14ac:dyDescent="0.25">
      <c r="A55" s="20" t="s">
        <v>119</v>
      </c>
      <c r="B55" s="21"/>
      <c r="C55" s="18"/>
      <c r="D55" s="22"/>
      <c r="E55" s="19"/>
      <c r="F55" s="18"/>
      <c r="G55" s="18"/>
      <c r="H55" s="22"/>
      <c r="I55" s="19"/>
      <c r="J55" s="18"/>
      <c r="K55" s="18"/>
      <c r="L55" s="22"/>
      <c r="M55" s="19"/>
      <c r="N55" s="18"/>
      <c r="O55" s="18"/>
      <c r="P55" s="22"/>
      <c r="Q55" s="19"/>
      <c r="R55" s="18"/>
      <c r="S55" s="18"/>
      <c r="T55" s="22"/>
      <c r="U55" s="19"/>
      <c r="V55" s="18"/>
      <c r="W55" s="18"/>
      <c r="X55" s="22"/>
      <c r="Y55" s="19"/>
      <c r="Z55" s="18"/>
      <c r="AA55" s="18"/>
      <c r="AB55" s="22"/>
      <c r="AC55" s="19"/>
      <c r="AD55" s="18"/>
      <c r="AE55" s="18"/>
      <c r="AF55" s="22"/>
      <c r="AG55" s="19"/>
      <c r="AH55" s="18"/>
      <c r="AI55" s="18"/>
      <c r="AJ55" s="22"/>
      <c r="AK55" s="19"/>
      <c r="AL55" s="18"/>
      <c r="AM55" s="18"/>
      <c r="AN55" s="22"/>
      <c r="AO55" s="19"/>
      <c r="AP55" s="18"/>
      <c r="AQ55" s="18"/>
      <c r="AR55" s="22"/>
      <c r="AS55" s="19"/>
      <c r="AT55" s="18"/>
      <c r="AU55" s="18"/>
      <c r="AV55" s="22"/>
      <c r="AW55" s="19"/>
      <c r="AX55" s="18"/>
      <c r="AY55" s="18"/>
      <c r="AZ55" s="19"/>
    </row>
    <row r="56" spans="1:52" s="23" customFormat="1" ht="15.75" customHeight="1" x14ac:dyDescent="0.25">
      <c r="A56" s="20" t="s">
        <v>120</v>
      </c>
      <c r="B56" s="21"/>
      <c r="C56" s="18"/>
      <c r="D56" s="22"/>
      <c r="E56" s="19"/>
      <c r="F56" s="18"/>
      <c r="G56" s="18"/>
      <c r="H56" s="22"/>
      <c r="I56" s="19"/>
      <c r="J56" s="18"/>
      <c r="K56" s="18"/>
      <c r="L56" s="22"/>
      <c r="M56" s="19"/>
      <c r="N56" s="18"/>
      <c r="O56" s="18"/>
      <c r="P56" s="22"/>
      <c r="Q56" s="19"/>
      <c r="R56" s="18"/>
      <c r="S56" s="18"/>
      <c r="T56" s="22"/>
      <c r="U56" s="19"/>
      <c r="V56" s="18"/>
      <c r="W56" s="18"/>
      <c r="X56" s="22"/>
      <c r="Y56" s="19"/>
      <c r="Z56" s="18"/>
      <c r="AA56" s="18"/>
      <c r="AB56" s="22"/>
      <c r="AC56" s="19"/>
      <c r="AD56" s="18"/>
      <c r="AE56" s="18"/>
      <c r="AF56" s="22"/>
      <c r="AG56" s="19"/>
      <c r="AH56" s="18"/>
      <c r="AI56" s="18"/>
      <c r="AJ56" s="22"/>
      <c r="AK56" s="19"/>
      <c r="AL56" s="18"/>
      <c r="AM56" s="18"/>
      <c r="AN56" s="22"/>
      <c r="AO56" s="19"/>
      <c r="AP56" s="18"/>
      <c r="AQ56" s="18"/>
      <c r="AR56" s="22"/>
      <c r="AS56" s="19"/>
      <c r="AT56" s="18"/>
      <c r="AU56" s="18"/>
      <c r="AV56" s="22"/>
      <c r="AW56" s="19"/>
      <c r="AX56" s="18"/>
      <c r="AY56" s="18"/>
      <c r="AZ56" s="19"/>
    </row>
    <row r="57" spans="1:52" s="23" customFormat="1" ht="15.75" customHeight="1" x14ac:dyDescent="0.25">
      <c r="A57" s="20" t="s">
        <v>121</v>
      </c>
      <c r="B57" s="21"/>
      <c r="C57" s="18"/>
      <c r="D57" s="22"/>
      <c r="E57" s="19"/>
      <c r="F57" s="18"/>
      <c r="G57" s="18"/>
      <c r="H57" s="22"/>
      <c r="I57" s="19"/>
      <c r="J57" s="18"/>
      <c r="K57" s="18"/>
      <c r="L57" s="22"/>
      <c r="M57" s="19"/>
      <c r="N57" s="18"/>
      <c r="O57" s="18"/>
      <c r="P57" s="22"/>
      <c r="Q57" s="19"/>
      <c r="R57" s="18"/>
      <c r="S57" s="18"/>
      <c r="T57" s="22"/>
      <c r="U57" s="19"/>
      <c r="V57" s="18"/>
      <c r="W57" s="18"/>
      <c r="X57" s="22"/>
      <c r="Y57" s="19"/>
      <c r="Z57" s="18"/>
      <c r="AA57" s="18"/>
      <c r="AB57" s="22"/>
      <c r="AC57" s="19"/>
      <c r="AD57" s="18"/>
      <c r="AE57" s="18"/>
      <c r="AF57" s="22"/>
      <c r="AG57" s="19"/>
      <c r="AH57" s="18"/>
      <c r="AI57" s="18"/>
      <c r="AJ57" s="22"/>
      <c r="AK57" s="19"/>
      <c r="AL57" s="18"/>
      <c r="AM57" s="18"/>
      <c r="AN57" s="22"/>
      <c r="AO57" s="19"/>
      <c r="AP57" s="18"/>
      <c r="AQ57" s="18"/>
      <c r="AR57" s="22"/>
      <c r="AS57" s="19"/>
      <c r="AT57" s="18"/>
      <c r="AU57" s="18"/>
      <c r="AV57" s="22"/>
      <c r="AW57" s="19"/>
      <c r="AX57" s="18"/>
      <c r="AY57" s="18"/>
      <c r="AZ57" s="19"/>
    </row>
    <row r="58" spans="1:52" s="23" customFormat="1" ht="15.75" customHeight="1" x14ac:dyDescent="0.25">
      <c r="A58" s="20" t="s">
        <v>122</v>
      </c>
      <c r="B58" s="21"/>
      <c r="C58" s="18"/>
      <c r="D58" s="22"/>
      <c r="E58" s="19"/>
      <c r="F58" s="18"/>
      <c r="G58" s="18"/>
      <c r="H58" s="22"/>
      <c r="I58" s="19"/>
      <c r="J58" s="18"/>
      <c r="K58" s="18"/>
      <c r="L58" s="22"/>
      <c r="M58" s="19"/>
      <c r="N58" s="18"/>
      <c r="O58" s="18"/>
      <c r="P58" s="22"/>
      <c r="Q58" s="19"/>
      <c r="R58" s="18"/>
      <c r="S58" s="18"/>
      <c r="T58" s="22"/>
      <c r="U58" s="19"/>
      <c r="V58" s="18"/>
      <c r="W58" s="18"/>
      <c r="X58" s="22"/>
      <c r="Y58" s="19"/>
      <c r="Z58" s="18"/>
      <c r="AA58" s="18"/>
      <c r="AB58" s="22"/>
      <c r="AC58" s="19"/>
      <c r="AD58" s="18"/>
      <c r="AE58" s="18"/>
      <c r="AF58" s="22"/>
      <c r="AG58" s="19"/>
      <c r="AH58" s="18"/>
      <c r="AI58" s="18"/>
      <c r="AJ58" s="22"/>
      <c r="AK58" s="19"/>
      <c r="AL58" s="18"/>
      <c r="AM58" s="18"/>
      <c r="AN58" s="22"/>
      <c r="AO58" s="19"/>
      <c r="AP58" s="18"/>
      <c r="AQ58" s="18"/>
      <c r="AR58" s="22"/>
      <c r="AS58" s="19"/>
      <c r="AT58" s="18"/>
      <c r="AU58" s="18"/>
      <c r="AV58" s="22"/>
      <c r="AW58" s="19"/>
      <c r="AX58" s="18"/>
      <c r="AY58" s="18"/>
      <c r="AZ58" s="19"/>
    </row>
    <row r="59" spans="1:52" s="23" customFormat="1" ht="15.75" customHeight="1" x14ac:dyDescent="0.25">
      <c r="A59" s="20" t="s">
        <v>123</v>
      </c>
      <c r="B59" s="21"/>
      <c r="C59" s="18"/>
      <c r="D59" s="22"/>
      <c r="E59" s="19"/>
      <c r="F59" s="18"/>
      <c r="G59" s="18"/>
      <c r="H59" s="22"/>
      <c r="I59" s="19"/>
      <c r="J59" s="18"/>
      <c r="K59" s="18"/>
      <c r="L59" s="22"/>
      <c r="M59" s="19"/>
      <c r="N59" s="18"/>
      <c r="O59" s="18"/>
      <c r="P59" s="22"/>
      <c r="Q59" s="19"/>
      <c r="R59" s="18"/>
      <c r="S59" s="18"/>
      <c r="T59" s="22"/>
      <c r="U59" s="19"/>
      <c r="V59" s="18"/>
      <c r="W59" s="18"/>
      <c r="X59" s="22"/>
      <c r="Y59" s="19"/>
      <c r="Z59" s="18"/>
      <c r="AA59" s="18"/>
      <c r="AB59" s="22"/>
      <c r="AC59" s="19"/>
      <c r="AD59" s="18"/>
      <c r="AE59" s="18"/>
      <c r="AF59" s="22"/>
      <c r="AG59" s="19"/>
      <c r="AH59" s="18"/>
      <c r="AI59" s="18"/>
      <c r="AJ59" s="22"/>
      <c r="AK59" s="19"/>
      <c r="AL59" s="18"/>
      <c r="AM59" s="18"/>
      <c r="AN59" s="22"/>
      <c r="AO59" s="19"/>
      <c r="AP59" s="18"/>
      <c r="AQ59" s="18"/>
      <c r="AR59" s="22"/>
      <c r="AS59" s="19"/>
      <c r="AT59" s="18"/>
      <c r="AU59" s="18"/>
      <c r="AV59" s="22"/>
      <c r="AW59" s="19"/>
      <c r="AX59" s="18"/>
      <c r="AY59" s="18"/>
      <c r="AZ59" s="19"/>
    </row>
    <row r="60" spans="1:52" s="23" customFormat="1" ht="15.75" customHeight="1" x14ac:dyDescent="0.25">
      <c r="A60" s="20" t="s">
        <v>124</v>
      </c>
      <c r="B60" s="21"/>
      <c r="C60" s="18"/>
      <c r="D60" s="22"/>
      <c r="E60" s="19"/>
      <c r="F60" s="18"/>
      <c r="G60" s="18"/>
      <c r="H60" s="22"/>
      <c r="I60" s="19"/>
      <c r="J60" s="18"/>
      <c r="K60" s="18"/>
      <c r="L60" s="22"/>
      <c r="M60" s="19"/>
      <c r="N60" s="18"/>
      <c r="O60" s="18"/>
      <c r="P60" s="22"/>
      <c r="Q60" s="19"/>
      <c r="R60" s="18"/>
      <c r="S60" s="18"/>
      <c r="T60" s="22"/>
      <c r="U60" s="19"/>
      <c r="V60" s="18"/>
      <c r="W60" s="18"/>
      <c r="X60" s="22"/>
      <c r="Y60" s="19"/>
      <c r="Z60" s="18"/>
      <c r="AA60" s="18"/>
      <c r="AB60" s="22"/>
      <c r="AC60" s="19"/>
      <c r="AD60" s="18"/>
      <c r="AE60" s="18"/>
      <c r="AF60" s="22"/>
      <c r="AG60" s="19"/>
      <c r="AH60" s="18"/>
      <c r="AI60" s="18"/>
      <c r="AJ60" s="22"/>
      <c r="AK60" s="19"/>
      <c r="AL60" s="18"/>
      <c r="AM60" s="18"/>
      <c r="AN60" s="22"/>
      <c r="AO60" s="19"/>
      <c r="AP60" s="18"/>
      <c r="AQ60" s="18"/>
      <c r="AR60" s="22"/>
      <c r="AS60" s="19"/>
      <c r="AT60" s="18"/>
      <c r="AU60" s="18"/>
      <c r="AV60" s="22"/>
      <c r="AW60" s="19"/>
      <c r="AX60" s="18"/>
      <c r="AY60" s="18"/>
      <c r="AZ60" s="19"/>
    </row>
    <row r="61" spans="1:52" s="23" customFormat="1" ht="15.75" customHeight="1" x14ac:dyDescent="0.25">
      <c r="A61" s="20" t="s">
        <v>125</v>
      </c>
      <c r="B61" s="21"/>
      <c r="C61" s="18"/>
      <c r="D61" s="22"/>
      <c r="E61" s="19"/>
      <c r="F61" s="18"/>
      <c r="G61" s="18"/>
      <c r="H61" s="22"/>
      <c r="I61" s="19"/>
      <c r="J61" s="18"/>
      <c r="K61" s="18"/>
      <c r="L61" s="22"/>
      <c r="M61" s="19"/>
      <c r="N61" s="18"/>
      <c r="O61" s="18"/>
      <c r="P61" s="22"/>
      <c r="Q61" s="19"/>
      <c r="R61" s="18"/>
      <c r="S61" s="18"/>
      <c r="T61" s="22"/>
      <c r="U61" s="19"/>
      <c r="V61" s="18"/>
      <c r="W61" s="18"/>
      <c r="X61" s="22"/>
      <c r="Y61" s="19"/>
      <c r="Z61" s="18"/>
      <c r="AA61" s="18"/>
      <c r="AB61" s="22"/>
      <c r="AC61" s="19"/>
      <c r="AD61" s="18"/>
      <c r="AE61" s="18"/>
      <c r="AF61" s="22"/>
      <c r="AG61" s="19"/>
      <c r="AH61" s="18"/>
      <c r="AI61" s="18"/>
      <c r="AJ61" s="22"/>
      <c r="AK61" s="19"/>
      <c r="AL61" s="18"/>
      <c r="AM61" s="18"/>
      <c r="AN61" s="22"/>
      <c r="AO61" s="19"/>
      <c r="AP61" s="18"/>
      <c r="AQ61" s="18"/>
      <c r="AR61" s="22"/>
      <c r="AS61" s="19"/>
      <c r="AT61" s="18"/>
      <c r="AU61" s="18"/>
      <c r="AV61" s="22"/>
      <c r="AW61" s="19"/>
      <c r="AX61" s="18"/>
      <c r="AY61" s="18"/>
      <c r="AZ61" s="19"/>
    </row>
    <row r="62" spans="1:52" s="23" customFormat="1" ht="15.75" customHeight="1" x14ac:dyDescent="0.25">
      <c r="A62" s="20" t="s">
        <v>126</v>
      </c>
      <c r="B62" s="21"/>
      <c r="C62" s="18"/>
      <c r="D62" s="22"/>
      <c r="E62" s="19"/>
      <c r="F62" s="18"/>
      <c r="G62" s="18"/>
      <c r="H62" s="22"/>
      <c r="I62" s="19"/>
      <c r="J62" s="18"/>
      <c r="K62" s="18"/>
      <c r="L62" s="22"/>
      <c r="M62" s="19"/>
      <c r="N62" s="18"/>
      <c r="O62" s="18"/>
      <c r="P62" s="22"/>
      <c r="Q62" s="19"/>
      <c r="R62" s="18"/>
      <c r="S62" s="18"/>
      <c r="T62" s="22"/>
      <c r="U62" s="19"/>
      <c r="V62" s="18"/>
      <c r="W62" s="18"/>
      <c r="X62" s="22"/>
      <c r="Y62" s="19"/>
      <c r="Z62" s="18"/>
      <c r="AA62" s="18"/>
      <c r="AB62" s="22"/>
      <c r="AC62" s="19"/>
      <c r="AD62" s="18"/>
      <c r="AE62" s="18"/>
      <c r="AF62" s="22"/>
      <c r="AG62" s="19"/>
      <c r="AH62" s="18"/>
      <c r="AI62" s="18"/>
      <c r="AJ62" s="22"/>
      <c r="AK62" s="19"/>
      <c r="AL62" s="18"/>
      <c r="AM62" s="18"/>
      <c r="AN62" s="22"/>
      <c r="AO62" s="19"/>
      <c r="AP62" s="18"/>
      <c r="AQ62" s="18"/>
      <c r="AR62" s="22"/>
      <c r="AS62" s="19"/>
      <c r="AT62" s="18"/>
      <c r="AU62" s="18"/>
      <c r="AV62" s="22"/>
      <c r="AW62" s="19"/>
      <c r="AX62" s="18"/>
      <c r="AY62" s="18"/>
      <c r="AZ62" s="19"/>
    </row>
    <row r="63" spans="1:52" s="23" customFormat="1" ht="15.75" customHeight="1" x14ac:dyDescent="0.25">
      <c r="A63" s="20" t="s">
        <v>127</v>
      </c>
      <c r="B63" s="21"/>
      <c r="C63" s="18"/>
      <c r="D63" s="22"/>
      <c r="E63" s="19"/>
      <c r="F63" s="18"/>
      <c r="G63" s="18"/>
      <c r="H63" s="22"/>
      <c r="I63" s="19"/>
      <c r="J63" s="18"/>
      <c r="K63" s="18"/>
      <c r="L63" s="22"/>
      <c r="M63" s="19"/>
      <c r="N63" s="18"/>
      <c r="O63" s="18"/>
      <c r="P63" s="22"/>
      <c r="Q63" s="19"/>
      <c r="R63" s="18"/>
      <c r="S63" s="18"/>
      <c r="T63" s="22"/>
      <c r="U63" s="19"/>
      <c r="V63" s="18"/>
      <c r="W63" s="18"/>
      <c r="X63" s="22"/>
      <c r="Y63" s="19"/>
      <c r="Z63" s="18"/>
      <c r="AA63" s="18"/>
      <c r="AB63" s="22"/>
      <c r="AC63" s="19"/>
      <c r="AD63" s="18"/>
      <c r="AE63" s="18"/>
      <c r="AF63" s="22"/>
      <c r="AG63" s="19"/>
      <c r="AH63" s="18"/>
      <c r="AI63" s="18"/>
      <c r="AJ63" s="22"/>
      <c r="AK63" s="19"/>
      <c r="AL63" s="18"/>
      <c r="AM63" s="18"/>
      <c r="AN63" s="22"/>
      <c r="AO63" s="19"/>
      <c r="AP63" s="18"/>
      <c r="AQ63" s="18"/>
      <c r="AR63" s="22"/>
      <c r="AS63" s="19"/>
      <c r="AT63" s="18"/>
      <c r="AU63" s="18"/>
      <c r="AV63" s="22"/>
      <c r="AW63" s="19"/>
      <c r="AX63" s="18"/>
      <c r="AY63" s="18"/>
      <c r="AZ63" s="19"/>
    </row>
    <row r="64" spans="1:52" s="23" customFormat="1" ht="15.75" customHeight="1" x14ac:dyDescent="0.25">
      <c r="A64" s="20" t="s">
        <v>128</v>
      </c>
      <c r="B64" s="21"/>
      <c r="C64" s="18"/>
      <c r="D64" s="22"/>
      <c r="E64" s="19"/>
      <c r="F64" s="18"/>
      <c r="G64" s="18"/>
      <c r="H64" s="22"/>
      <c r="I64" s="19"/>
      <c r="J64" s="18"/>
      <c r="K64" s="18"/>
      <c r="L64" s="22"/>
      <c r="M64" s="19"/>
      <c r="N64" s="18"/>
      <c r="O64" s="18"/>
      <c r="P64" s="22"/>
      <c r="Q64" s="19"/>
      <c r="R64" s="18"/>
      <c r="S64" s="18"/>
      <c r="T64" s="22"/>
      <c r="U64" s="19"/>
      <c r="V64" s="18"/>
      <c r="W64" s="18"/>
      <c r="X64" s="22"/>
      <c r="Y64" s="19"/>
      <c r="Z64" s="18"/>
      <c r="AA64" s="18"/>
      <c r="AB64" s="22"/>
      <c r="AC64" s="19"/>
      <c r="AD64" s="18"/>
      <c r="AE64" s="18"/>
      <c r="AF64" s="22"/>
      <c r="AG64" s="19"/>
      <c r="AH64" s="18"/>
      <c r="AI64" s="18"/>
      <c r="AJ64" s="22"/>
      <c r="AK64" s="19"/>
      <c r="AL64" s="18"/>
      <c r="AM64" s="18"/>
      <c r="AN64" s="22"/>
      <c r="AO64" s="19"/>
      <c r="AP64" s="18"/>
      <c r="AQ64" s="18"/>
      <c r="AR64" s="22"/>
      <c r="AS64" s="19"/>
      <c r="AT64" s="18"/>
      <c r="AU64" s="18"/>
      <c r="AV64" s="22"/>
      <c r="AW64" s="19"/>
      <c r="AX64" s="18"/>
      <c r="AY64" s="18"/>
      <c r="AZ64" s="19"/>
    </row>
    <row r="65" spans="1:52" s="23" customFormat="1" ht="15.75" customHeight="1" x14ac:dyDescent="0.25">
      <c r="A65" s="20" t="s">
        <v>129</v>
      </c>
      <c r="B65" s="21"/>
      <c r="C65" s="18"/>
      <c r="D65" s="22"/>
      <c r="E65" s="19"/>
      <c r="F65" s="18"/>
      <c r="G65" s="18"/>
      <c r="H65" s="22"/>
      <c r="I65" s="19"/>
      <c r="J65" s="18"/>
      <c r="K65" s="18"/>
      <c r="L65" s="22"/>
      <c r="M65" s="19"/>
      <c r="N65" s="18"/>
      <c r="O65" s="18"/>
      <c r="P65" s="22"/>
      <c r="Q65" s="19"/>
      <c r="R65" s="18"/>
      <c r="S65" s="18"/>
      <c r="T65" s="22"/>
      <c r="U65" s="19"/>
      <c r="V65" s="18"/>
      <c r="W65" s="18"/>
      <c r="X65" s="22"/>
      <c r="Y65" s="19"/>
      <c r="Z65" s="18"/>
      <c r="AA65" s="18"/>
      <c r="AB65" s="22"/>
      <c r="AC65" s="19"/>
      <c r="AD65" s="18"/>
      <c r="AE65" s="18"/>
      <c r="AF65" s="22"/>
      <c r="AG65" s="19"/>
      <c r="AH65" s="18"/>
      <c r="AI65" s="18"/>
      <c r="AJ65" s="22"/>
      <c r="AK65" s="19"/>
      <c r="AL65" s="18"/>
      <c r="AM65" s="18"/>
      <c r="AN65" s="22"/>
      <c r="AO65" s="19"/>
      <c r="AP65" s="18"/>
      <c r="AQ65" s="18"/>
      <c r="AR65" s="22"/>
      <c r="AS65" s="19"/>
      <c r="AT65" s="18"/>
      <c r="AU65" s="18"/>
      <c r="AV65" s="22"/>
      <c r="AW65" s="19"/>
      <c r="AX65" s="18"/>
      <c r="AY65" s="18"/>
      <c r="AZ65" s="19"/>
    </row>
    <row r="66" spans="1:52" s="23" customFormat="1" ht="15.75" customHeight="1" x14ac:dyDescent="0.25">
      <c r="A66" s="20" t="s">
        <v>130</v>
      </c>
      <c r="B66" s="21"/>
      <c r="C66" s="18"/>
      <c r="D66" s="22"/>
      <c r="E66" s="19"/>
      <c r="F66" s="18"/>
      <c r="G66" s="18"/>
      <c r="H66" s="22"/>
      <c r="I66" s="19"/>
      <c r="J66" s="18"/>
      <c r="K66" s="18"/>
      <c r="L66" s="22"/>
      <c r="M66" s="19"/>
      <c r="N66" s="18"/>
      <c r="O66" s="18"/>
      <c r="P66" s="22"/>
      <c r="Q66" s="19"/>
      <c r="R66" s="18"/>
      <c r="S66" s="18"/>
      <c r="T66" s="22"/>
      <c r="U66" s="19"/>
      <c r="V66" s="18"/>
      <c r="W66" s="18"/>
      <c r="X66" s="22"/>
      <c r="Y66" s="19"/>
      <c r="Z66" s="18"/>
      <c r="AA66" s="18"/>
      <c r="AB66" s="22"/>
      <c r="AC66" s="19"/>
      <c r="AD66" s="18"/>
      <c r="AE66" s="18"/>
      <c r="AF66" s="22"/>
      <c r="AG66" s="19"/>
      <c r="AH66" s="18"/>
      <c r="AI66" s="18"/>
      <c r="AJ66" s="22"/>
      <c r="AK66" s="19"/>
      <c r="AL66" s="18"/>
      <c r="AM66" s="18"/>
      <c r="AN66" s="22"/>
      <c r="AO66" s="19"/>
      <c r="AP66" s="18"/>
      <c r="AQ66" s="18"/>
      <c r="AR66" s="22"/>
      <c r="AS66" s="19"/>
      <c r="AT66" s="18"/>
      <c r="AU66" s="18"/>
      <c r="AV66" s="22"/>
      <c r="AW66" s="19"/>
      <c r="AX66" s="18"/>
      <c r="AY66" s="18"/>
      <c r="AZ66" s="19"/>
    </row>
    <row r="67" spans="1:52" s="23" customFormat="1" ht="15.75" customHeight="1" x14ac:dyDescent="0.25">
      <c r="A67" s="20" t="s">
        <v>131</v>
      </c>
      <c r="B67" s="21"/>
      <c r="C67" s="18"/>
      <c r="D67" s="22"/>
      <c r="E67" s="19"/>
      <c r="F67" s="18"/>
      <c r="G67" s="18"/>
      <c r="H67" s="22"/>
      <c r="I67" s="19"/>
      <c r="J67" s="18"/>
      <c r="K67" s="18"/>
      <c r="L67" s="22"/>
      <c r="M67" s="19"/>
      <c r="N67" s="18"/>
      <c r="O67" s="18"/>
      <c r="P67" s="22"/>
      <c r="Q67" s="19"/>
      <c r="R67" s="18"/>
      <c r="S67" s="18"/>
      <c r="T67" s="22"/>
      <c r="U67" s="19"/>
      <c r="V67" s="18"/>
      <c r="W67" s="18"/>
      <c r="X67" s="22"/>
      <c r="Y67" s="19"/>
      <c r="Z67" s="18"/>
      <c r="AA67" s="18"/>
      <c r="AB67" s="22"/>
      <c r="AC67" s="19"/>
      <c r="AD67" s="18"/>
      <c r="AE67" s="18"/>
      <c r="AF67" s="22"/>
      <c r="AG67" s="19"/>
      <c r="AH67" s="18"/>
      <c r="AI67" s="18"/>
      <c r="AJ67" s="22"/>
      <c r="AK67" s="19"/>
      <c r="AL67" s="18"/>
      <c r="AM67" s="18"/>
      <c r="AN67" s="22"/>
      <c r="AO67" s="19"/>
      <c r="AP67" s="18"/>
      <c r="AQ67" s="18"/>
      <c r="AR67" s="22"/>
      <c r="AS67" s="19"/>
      <c r="AT67" s="18"/>
      <c r="AU67" s="18"/>
      <c r="AV67" s="22"/>
      <c r="AW67" s="19"/>
      <c r="AX67" s="18"/>
      <c r="AY67" s="18"/>
      <c r="AZ67" s="19"/>
    </row>
    <row r="68" spans="1:52" s="23" customFormat="1" ht="15.75" customHeight="1" x14ac:dyDescent="0.25">
      <c r="A68" s="20" t="s">
        <v>132</v>
      </c>
      <c r="B68" s="21"/>
      <c r="C68" s="18"/>
      <c r="D68" s="22"/>
      <c r="E68" s="19"/>
      <c r="F68" s="18"/>
      <c r="G68" s="18"/>
      <c r="H68" s="22"/>
      <c r="I68" s="19"/>
      <c r="J68" s="18"/>
      <c r="K68" s="18"/>
      <c r="L68" s="22"/>
      <c r="M68" s="19"/>
      <c r="N68" s="18"/>
      <c r="O68" s="18"/>
      <c r="P68" s="22"/>
      <c r="Q68" s="19"/>
      <c r="R68" s="18"/>
      <c r="S68" s="18"/>
      <c r="T68" s="22"/>
      <c r="U68" s="19"/>
      <c r="V68" s="18"/>
      <c r="W68" s="18"/>
      <c r="X68" s="22"/>
      <c r="Y68" s="19"/>
      <c r="Z68" s="18"/>
      <c r="AA68" s="18"/>
      <c r="AB68" s="22"/>
      <c r="AC68" s="19"/>
      <c r="AD68" s="18"/>
      <c r="AE68" s="18"/>
      <c r="AF68" s="22"/>
      <c r="AG68" s="19"/>
      <c r="AH68" s="18"/>
      <c r="AI68" s="18"/>
      <c r="AJ68" s="22"/>
      <c r="AK68" s="19"/>
      <c r="AL68" s="18"/>
      <c r="AM68" s="18"/>
      <c r="AN68" s="22"/>
      <c r="AO68" s="19"/>
      <c r="AP68" s="18"/>
      <c r="AQ68" s="18"/>
      <c r="AR68" s="22"/>
      <c r="AS68" s="19"/>
      <c r="AT68" s="18"/>
      <c r="AU68" s="18"/>
      <c r="AV68" s="22"/>
      <c r="AW68" s="19"/>
      <c r="AX68" s="18"/>
      <c r="AY68" s="18"/>
      <c r="AZ68" s="19"/>
    </row>
    <row r="69" spans="1:52" s="23" customFormat="1" ht="15.75" customHeight="1" x14ac:dyDescent="0.25">
      <c r="A69" s="20" t="s">
        <v>133</v>
      </c>
      <c r="B69" s="21"/>
      <c r="C69" s="18"/>
      <c r="D69" s="22"/>
      <c r="E69" s="19"/>
      <c r="F69" s="18"/>
      <c r="G69" s="18"/>
      <c r="H69" s="22"/>
      <c r="I69" s="19"/>
      <c r="J69" s="18"/>
      <c r="K69" s="18"/>
      <c r="L69" s="22"/>
      <c r="M69" s="19"/>
      <c r="N69" s="18"/>
      <c r="O69" s="18"/>
      <c r="P69" s="22"/>
      <c r="Q69" s="19"/>
      <c r="R69" s="18"/>
      <c r="S69" s="18"/>
      <c r="T69" s="22"/>
      <c r="U69" s="19"/>
      <c r="V69" s="18"/>
      <c r="W69" s="18"/>
      <c r="X69" s="22"/>
      <c r="Y69" s="19"/>
      <c r="Z69" s="18"/>
      <c r="AA69" s="18"/>
      <c r="AB69" s="22"/>
      <c r="AC69" s="19"/>
      <c r="AD69" s="18"/>
      <c r="AE69" s="18"/>
      <c r="AF69" s="22"/>
      <c r="AG69" s="19"/>
      <c r="AH69" s="18"/>
      <c r="AI69" s="18"/>
      <c r="AJ69" s="22"/>
      <c r="AK69" s="19"/>
      <c r="AL69" s="18"/>
      <c r="AM69" s="18"/>
      <c r="AN69" s="22"/>
      <c r="AO69" s="19"/>
      <c r="AP69" s="18"/>
      <c r="AQ69" s="18"/>
      <c r="AR69" s="22"/>
      <c r="AS69" s="19"/>
      <c r="AT69" s="18"/>
      <c r="AU69" s="18"/>
      <c r="AV69" s="22"/>
      <c r="AW69" s="19"/>
      <c r="AX69" s="18"/>
      <c r="AY69" s="18"/>
      <c r="AZ69" s="19"/>
    </row>
    <row r="70" spans="1:52" s="23" customFormat="1" ht="15.75" customHeight="1" x14ac:dyDescent="0.25">
      <c r="A70" s="20" t="s">
        <v>134</v>
      </c>
      <c r="B70" s="21"/>
      <c r="C70" s="18"/>
      <c r="D70" s="22"/>
      <c r="E70" s="19"/>
      <c r="F70" s="18"/>
      <c r="G70" s="18"/>
      <c r="H70" s="22"/>
      <c r="I70" s="19"/>
      <c r="J70" s="18"/>
      <c r="K70" s="18"/>
      <c r="L70" s="22"/>
      <c r="M70" s="19"/>
      <c r="N70" s="18"/>
      <c r="O70" s="18"/>
      <c r="P70" s="22"/>
      <c r="Q70" s="19"/>
      <c r="R70" s="18"/>
      <c r="S70" s="18"/>
      <c r="T70" s="22"/>
      <c r="U70" s="19"/>
      <c r="V70" s="18"/>
      <c r="W70" s="18"/>
      <c r="X70" s="22"/>
      <c r="Y70" s="19"/>
      <c r="Z70" s="18"/>
      <c r="AA70" s="18"/>
      <c r="AB70" s="22"/>
      <c r="AC70" s="19"/>
      <c r="AD70" s="18"/>
      <c r="AE70" s="18"/>
      <c r="AF70" s="22"/>
      <c r="AG70" s="19"/>
      <c r="AH70" s="18"/>
      <c r="AI70" s="18"/>
      <c r="AJ70" s="22"/>
      <c r="AK70" s="19"/>
      <c r="AL70" s="18"/>
      <c r="AM70" s="18"/>
      <c r="AN70" s="22"/>
      <c r="AO70" s="19"/>
      <c r="AP70" s="18"/>
      <c r="AQ70" s="18"/>
      <c r="AR70" s="22"/>
      <c r="AS70" s="19"/>
      <c r="AT70" s="18"/>
      <c r="AU70" s="18"/>
      <c r="AV70" s="22"/>
      <c r="AW70" s="19"/>
      <c r="AX70" s="18"/>
      <c r="AY70" s="18"/>
      <c r="AZ70" s="19"/>
    </row>
    <row r="71" spans="1:52" s="23" customFormat="1" ht="15.75" customHeight="1" x14ac:dyDescent="0.25">
      <c r="A71" s="20" t="s">
        <v>135</v>
      </c>
      <c r="B71" s="21"/>
      <c r="C71" s="18"/>
      <c r="D71" s="22"/>
      <c r="E71" s="19"/>
      <c r="F71" s="18"/>
      <c r="G71" s="18"/>
      <c r="H71" s="22"/>
      <c r="I71" s="19"/>
      <c r="J71" s="18"/>
      <c r="K71" s="18"/>
      <c r="L71" s="22"/>
      <c r="M71" s="19"/>
      <c r="N71" s="18"/>
      <c r="O71" s="18"/>
      <c r="P71" s="22"/>
      <c r="Q71" s="19"/>
      <c r="R71" s="18"/>
      <c r="S71" s="18"/>
      <c r="T71" s="22"/>
      <c r="U71" s="19"/>
      <c r="V71" s="18"/>
      <c r="W71" s="18"/>
      <c r="X71" s="22"/>
      <c r="Y71" s="19"/>
      <c r="Z71" s="18"/>
      <c r="AA71" s="18"/>
      <c r="AB71" s="22"/>
      <c r="AC71" s="19"/>
      <c r="AD71" s="18"/>
      <c r="AE71" s="18"/>
      <c r="AF71" s="22"/>
      <c r="AG71" s="19"/>
      <c r="AH71" s="18"/>
      <c r="AI71" s="18"/>
      <c r="AJ71" s="22"/>
      <c r="AK71" s="19"/>
      <c r="AL71" s="18"/>
      <c r="AM71" s="18"/>
      <c r="AN71" s="22"/>
      <c r="AO71" s="19"/>
      <c r="AP71" s="18"/>
      <c r="AQ71" s="18"/>
      <c r="AR71" s="22"/>
      <c r="AS71" s="19"/>
      <c r="AT71" s="18"/>
      <c r="AU71" s="18"/>
      <c r="AV71" s="22"/>
      <c r="AW71" s="19"/>
      <c r="AX71" s="18"/>
      <c r="AY71" s="18"/>
      <c r="AZ71" s="19"/>
    </row>
    <row r="72" spans="1:52" s="23" customFormat="1" ht="15.75" customHeight="1" x14ac:dyDescent="0.25">
      <c r="A72" s="20" t="s">
        <v>136</v>
      </c>
      <c r="B72" s="21"/>
      <c r="C72" s="18"/>
      <c r="D72" s="22"/>
      <c r="E72" s="19"/>
      <c r="F72" s="18"/>
      <c r="G72" s="18"/>
      <c r="H72" s="22"/>
      <c r="I72" s="19"/>
      <c r="J72" s="18"/>
      <c r="K72" s="18"/>
      <c r="L72" s="22"/>
      <c r="M72" s="19"/>
      <c r="N72" s="18"/>
      <c r="O72" s="18"/>
      <c r="P72" s="22"/>
      <c r="Q72" s="19"/>
      <c r="R72" s="18"/>
      <c r="S72" s="18"/>
      <c r="T72" s="22"/>
      <c r="U72" s="19"/>
      <c r="V72" s="18"/>
      <c r="W72" s="18"/>
      <c r="X72" s="22"/>
      <c r="Y72" s="19"/>
      <c r="Z72" s="18"/>
      <c r="AA72" s="18"/>
      <c r="AB72" s="22"/>
      <c r="AC72" s="19"/>
      <c r="AD72" s="18"/>
      <c r="AE72" s="18"/>
      <c r="AF72" s="22"/>
      <c r="AG72" s="19"/>
      <c r="AH72" s="18"/>
      <c r="AI72" s="18"/>
      <c r="AJ72" s="22"/>
      <c r="AK72" s="19"/>
      <c r="AL72" s="18"/>
      <c r="AM72" s="18"/>
      <c r="AN72" s="22"/>
      <c r="AO72" s="19"/>
      <c r="AP72" s="18"/>
      <c r="AQ72" s="18"/>
      <c r="AR72" s="22"/>
      <c r="AS72" s="19"/>
      <c r="AT72" s="18"/>
      <c r="AU72" s="18"/>
      <c r="AV72" s="22"/>
      <c r="AW72" s="19"/>
      <c r="AX72" s="18"/>
      <c r="AY72" s="18"/>
      <c r="AZ72" s="19"/>
    </row>
    <row r="73" spans="1:52" s="23" customFormat="1" ht="15.75" customHeight="1" x14ac:dyDescent="0.25">
      <c r="A73" s="20" t="s">
        <v>137</v>
      </c>
      <c r="B73" s="21"/>
      <c r="C73" s="18"/>
      <c r="D73" s="22"/>
      <c r="E73" s="19"/>
      <c r="F73" s="18"/>
      <c r="G73" s="18"/>
      <c r="H73" s="22"/>
      <c r="I73" s="19"/>
      <c r="J73" s="18"/>
      <c r="K73" s="18"/>
      <c r="L73" s="22"/>
      <c r="M73" s="19"/>
      <c r="N73" s="18"/>
      <c r="O73" s="18"/>
      <c r="P73" s="22"/>
      <c r="Q73" s="19"/>
      <c r="R73" s="18"/>
      <c r="S73" s="18"/>
      <c r="T73" s="22"/>
      <c r="U73" s="19"/>
      <c r="V73" s="18"/>
      <c r="W73" s="18"/>
      <c r="X73" s="22"/>
      <c r="Y73" s="19"/>
      <c r="Z73" s="18"/>
      <c r="AA73" s="18"/>
      <c r="AB73" s="22"/>
      <c r="AC73" s="19"/>
      <c r="AD73" s="18"/>
      <c r="AE73" s="18"/>
      <c r="AF73" s="22"/>
      <c r="AG73" s="19"/>
      <c r="AH73" s="18"/>
      <c r="AI73" s="18"/>
      <c r="AJ73" s="22"/>
      <c r="AK73" s="19"/>
      <c r="AL73" s="18"/>
      <c r="AM73" s="18"/>
      <c r="AN73" s="22"/>
      <c r="AO73" s="19"/>
      <c r="AP73" s="18"/>
      <c r="AQ73" s="18"/>
      <c r="AR73" s="22"/>
      <c r="AS73" s="19"/>
      <c r="AT73" s="18"/>
      <c r="AU73" s="18"/>
      <c r="AV73" s="22"/>
      <c r="AW73" s="19"/>
      <c r="AX73" s="18"/>
      <c r="AY73" s="18"/>
      <c r="AZ73" s="19"/>
    </row>
    <row r="74" spans="1:52" s="23" customFormat="1" ht="14.1" customHeight="1" x14ac:dyDescent="0.25">
      <c r="A74" s="20" t="s">
        <v>138</v>
      </c>
      <c r="B74" s="21"/>
      <c r="C74" s="18"/>
      <c r="D74" s="22"/>
      <c r="E74" s="19"/>
      <c r="F74" s="18"/>
      <c r="G74" s="18"/>
      <c r="H74" s="22"/>
      <c r="I74" s="19"/>
      <c r="J74" s="18"/>
      <c r="K74" s="18"/>
      <c r="L74" s="22"/>
      <c r="M74" s="19"/>
      <c r="N74" s="18"/>
      <c r="O74" s="18"/>
      <c r="P74" s="22"/>
      <c r="Q74" s="19"/>
      <c r="R74" s="18"/>
      <c r="S74" s="18"/>
      <c r="T74" s="22"/>
      <c r="U74" s="19"/>
      <c r="V74" s="18"/>
      <c r="W74" s="18"/>
      <c r="X74" s="22"/>
      <c r="Y74" s="19"/>
      <c r="Z74" s="18"/>
      <c r="AA74" s="18"/>
      <c r="AB74" s="22"/>
      <c r="AC74" s="19"/>
      <c r="AD74" s="18"/>
      <c r="AE74" s="18"/>
      <c r="AF74" s="22"/>
      <c r="AG74" s="19"/>
      <c r="AH74" s="18"/>
      <c r="AI74" s="18"/>
      <c r="AJ74" s="22"/>
      <c r="AK74" s="19"/>
      <c r="AL74" s="18"/>
      <c r="AM74" s="18"/>
      <c r="AN74" s="22"/>
      <c r="AO74" s="19"/>
      <c r="AP74" s="18"/>
      <c r="AQ74" s="18"/>
      <c r="AR74" s="22"/>
      <c r="AS74" s="19"/>
      <c r="AT74" s="18"/>
      <c r="AU74" s="18"/>
      <c r="AV74" s="22"/>
      <c r="AW74" s="19"/>
      <c r="AX74" s="18"/>
      <c r="AY74" s="18"/>
      <c r="AZ74" s="19"/>
    </row>
    <row r="75" spans="1:52" s="23" customFormat="1" ht="15.75" customHeight="1" x14ac:dyDescent="0.25">
      <c r="A75" s="20" t="s">
        <v>139</v>
      </c>
      <c r="B75" s="21"/>
      <c r="C75" s="18"/>
      <c r="D75" s="22"/>
      <c r="E75" s="19"/>
      <c r="F75" s="18"/>
      <c r="G75" s="18"/>
      <c r="H75" s="22"/>
      <c r="I75" s="19"/>
      <c r="J75" s="18"/>
      <c r="K75" s="18"/>
      <c r="L75" s="22"/>
      <c r="M75" s="19"/>
      <c r="N75" s="18"/>
      <c r="O75" s="18"/>
      <c r="P75" s="22"/>
      <c r="Q75" s="19"/>
      <c r="R75" s="18"/>
      <c r="S75" s="18"/>
      <c r="T75" s="22"/>
      <c r="U75" s="19"/>
      <c r="V75" s="18"/>
      <c r="W75" s="18"/>
      <c r="X75" s="22"/>
      <c r="Y75" s="19"/>
      <c r="Z75" s="18"/>
      <c r="AA75" s="18"/>
      <c r="AB75" s="22"/>
      <c r="AC75" s="19"/>
      <c r="AD75" s="18"/>
      <c r="AE75" s="18"/>
      <c r="AF75" s="22"/>
      <c r="AG75" s="19"/>
      <c r="AH75" s="18"/>
      <c r="AI75" s="18"/>
      <c r="AJ75" s="22"/>
      <c r="AK75" s="19"/>
      <c r="AL75" s="18"/>
      <c r="AM75" s="18"/>
      <c r="AN75" s="22"/>
      <c r="AO75" s="19"/>
      <c r="AP75" s="18"/>
      <c r="AQ75" s="18"/>
      <c r="AR75" s="22"/>
      <c r="AS75" s="19"/>
      <c r="AT75" s="18"/>
      <c r="AU75" s="18"/>
      <c r="AV75" s="22"/>
      <c r="AW75" s="19"/>
      <c r="AX75" s="18"/>
      <c r="AY75" s="18"/>
      <c r="AZ75" s="19"/>
    </row>
    <row r="76" spans="1:52" s="23" customFormat="1" ht="15.75" customHeight="1" x14ac:dyDescent="0.25">
      <c r="A76" s="20" t="s">
        <v>140</v>
      </c>
      <c r="B76" s="21"/>
      <c r="C76" s="18"/>
      <c r="D76" s="22"/>
      <c r="E76" s="19"/>
      <c r="F76" s="18"/>
      <c r="G76" s="18"/>
      <c r="H76" s="22"/>
      <c r="I76" s="19"/>
      <c r="J76" s="18"/>
      <c r="K76" s="18"/>
      <c r="L76" s="22"/>
      <c r="M76" s="19"/>
      <c r="N76" s="18"/>
      <c r="O76" s="18"/>
      <c r="P76" s="22"/>
      <c r="Q76" s="19"/>
      <c r="R76" s="18"/>
      <c r="S76" s="18"/>
      <c r="T76" s="22"/>
      <c r="U76" s="19"/>
      <c r="V76" s="18"/>
      <c r="W76" s="18"/>
      <c r="X76" s="22"/>
      <c r="Y76" s="19"/>
      <c r="Z76" s="18"/>
      <c r="AA76" s="18"/>
      <c r="AB76" s="22"/>
      <c r="AC76" s="19"/>
      <c r="AD76" s="18"/>
      <c r="AE76" s="18"/>
      <c r="AF76" s="22"/>
      <c r="AG76" s="19"/>
      <c r="AH76" s="18"/>
      <c r="AI76" s="18"/>
      <c r="AJ76" s="22"/>
      <c r="AK76" s="19"/>
      <c r="AL76" s="18"/>
      <c r="AM76" s="18"/>
      <c r="AN76" s="22"/>
      <c r="AO76" s="19"/>
      <c r="AP76" s="18"/>
      <c r="AQ76" s="18"/>
      <c r="AR76" s="22"/>
      <c r="AS76" s="19"/>
      <c r="AT76" s="18"/>
      <c r="AU76" s="18"/>
      <c r="AV76" s="22"/>
      <c r="AW76" s="19"/>
      <c r="AX76" s="18"/>
      <c r="AY76" s="18"/>
      <c r="AZ76" s="19"/>
    </row>
    <row r="77" spans="1:52" s="23" customFormat="1" ht="15.75" customHeight="1" x14ac:dyDescent="0.25">
      <c r="A77" s="20" t="s">
        <v>141</v>
      </c>
      <c r="B77" s="21"/>
      <c r="C77" s="18"/>
      <c r="D77" s="22"/>
      <c r="E77" s="19"/>
      <c r="F77" s="18"/>
      <c r="G77" s="18"/>
      <c r="H77" s="22"/>
      <c r="I77" s="19"/>
      <c r="J77" s="18"/>
      <c r="K77" s="18"/>
      <c r="L77" s="22"/>
      <c r="M77" s="19"/>
      <c r="N77" s="18"/>
      <c r="O77" s="18"/>
      <c r="P77" s="22"/>
      <c r="Q77" s="19"/>
      <c r="R77" s="18"/>
      <c r="S77" s="18"/>
      <c r="T77" s="22"/>
      <c r="U77" s="19"/>
      <c r="V77" s="18"/>
      <c r="W77" s="18"/>
      <c r="X77" s="22"/>
      <c r="Y77" s="19"/>
      <c r="Z77" s="18"/>
      <c r="AA77" s="18"/>
      <c r="AB77" s="22"/>
      <c r="AC77" s="19"/>
      <c r="AD77" s="18"/>
      <c r="AE77" s="18"/>
      <c r="AF77" s="22"/>
      <c r="AG77" s="19"/>
      <c r="AH77" s="18"/>
      <c r="AI77" s="18"/>
      <c r="AJ77" s="22"/>
      <c r="AK77" s="19"/>
      <c r="AL77" s="18"/>
      <c r="AM77" s="18"/>
      <c r="AN77" s="22"/>
      <c r="AO77" s="19"/>
      <c r="AP77" s="18"/>
      <c r="AQ77" s="18"/>
      <c r="AR77" s="22"/>
      <c r="AS77" s="19"/>
      <c r="AT77" s="18"/>
      <c r="AU77" s="18"/>
      <c r="AV77" s="22"/>
      <c r="AW77" s="19"/>
      <c r="AX77" s="18"/>
      <c r="AY77" s="18"/>
      <c r="AZ77" s="19"/>
    </row>
    <row r="78" spans="1:52" s="23" customFormat="1" ht="15.75" customHeight="1" x14ac:dyDescent="0.25">
      <c r="A78" s="20" t="s">
        <v>142</v>
      </c>
      <c r="B78" s="21"/>
      <c r="C78" s="18"/>
      <c r="D78" s="22"/>
      <c r="E78" s="19"/>
      <c r="F78" s="18"/>
      <c r="G78" s="18"/>
      <c r="H78" s="22"/>
      <c r="I78" s="19"/>
      <c r="J78" s="18"/>
      <c r="K78" s="18"/>
      <c r="L78" s="22"/>
      <c r="M78" s="19"/>
      <c r="N78" s="18"/>
      <c r="O78" s="18"/>
      <c r="P78" s="22"/>
      <c r="Q78" s="19"/>
      <c r="R78" s="18"/>
      <c r="S78" s="18"/>
      <c r="T78" s="22"/>
      <c r="U78" s="19"/>
      <c r="V78" s="18"/>
      <c r="W78" s="18"/>
      <c r="X78" s="22"/>
      <c r="Y78" s="19"/>
      <c r="Z78" s="18"/>
      <c r="AA78" s="18"/>
      <c r="AB78" s="22"/>
      <c r="AC78" s="19"/>
      <c r="AD78" s="18"/>
      <c r="AE78" s="18"/>
      <c r="AF78" s="22"/>
      <c r="AG78" s="19"/>
      <c r="AH78" s="18"/>
      <c r="AI78" s="18"/>
      <c r="AJ78" s="22"/>
      <c r="AK78" s="19"/>
      <c r="AL78" s="18"/>
      <c r="AM78" s="18"/>
      <c r="AN78" s="22"/>
      <c r="AO78" s="19"/>
      <c r="AP78" s="18"/>
      <c r="AQ78" s="18"/>
      <c r="AR78" s="22"/>
      <c r="AS78" s="19"/>
      <c r="AT78" s="18"/>
      <c r="AU78" s="18"/>
      <c r="AV78" s="22"/>
      <c r="AW78" s="19"/>
      <c r="AX78" s="18"/>
      <c r="AY78" s="18"/>
      <c r="AZ78" s="19"/>
    </row>
    <row r="79" spans="1:52" s="23" customFormat="1" ht="15.75" customHeight="1" x14ac:dyDescent="0.25">
      <c r="A79" s="20" t="s">
        <v>143</v>
      </c>
      <c r="B79" s="21"/>
      <c r="C79" s="18"/>
      <c r="D79" s="22"/>
      <c r="E79" s="19"/>
      <c r="F79" s="18"/>
      <c r="G79" s="18"/>
      <c r="H79" s="22"/>
      <c r="I79" s="19"/>
      <c r="J79" s="18"/>
      <c r="K79" s="18"/>
      <c r="L79" s="22"/>
      <c r="M79" s="19"/>
      <c r="N79" s="18"/>
      <c r="O79" s="18"/>
      <c r="P79" s="22"/>
      <c r="Q79" s="19"/>
      <c r="R79" s="18"/>
      <c r="S79" s="18"/>
      <c r="T79" s="22"/>
      <c r="U79" s="19"/>
      <c r="V79" s="18"/>
      <c r="W79" s="18"/>
      <c r="X79" s="22"/>
      <c r="Y79" s="19"/>
      <c r="Z79" s="18"/>
      <c r="AA79" s="18"/>
      <c r="AB79" s="22"/>
      <c r="AC79" s="19"/>
      <c r="AD79" s="18"/>
      <c r="AE79" s="18"/>
      <c r="AF79" s="22"/>
      <c r="AG79" s="19"/>
      <c r="AH79" s="18"/>
      <c r="AI79" s="18"/>
      <c r="AJ79" s="22"/>
      <c r="AK79" s="19"/>
      <c r="AL79" s="18"/>
      <c r="AM79" s="18"/>
      <c r="AN79" s="22"/>
      <c r="AO79" s="19"/>
      <c r="AP79" s="18"/>
      <c r="AQ79" s="18"/>
      <c r="AR79" s="22"/>
      <c r="AS79" s="19"/>
      <c r="AT79" s="18"/>
      <c r="AU79" s="18"/>
      <c r="AV79" s="22"/>
      <c r="AW79" s="19"/>
      <c r="AX79" s="18"/>
      <c r="AY79" s="18"/>
      <c r="AZ79" s="19"/>
    </row>
    <row r="80" spans="1:52" s="23" customFormat="1" ht="15.75" customHeight="1" x14ac:dyDescent="0.25">
      <c r="A80" s="20" t="s">
        <v>144</v>
      </c>
      <c r="B80" s="21"/>
      <c r="C80" s="18"/>
      <c r="D80" s="22"/>
      <c r="E80" s="19"/>
      <c r="F80" s="18"/>
      <c r="G80" s="18"/>
      <c r="H80" s="22"/>
      <c r="I80" s="19"/>
      <c r="J80" s="18"/>
      <c r="K80" s="18"/>
      <c r="L80" s="22"/>
      <c r="M80" s="19"/>
      <c r="N80" s="18"/>
      <c r="O80" s="18"/>
      <c r="P80" s="22"/>
      <c r="Q80" s="19"/>
      <c r="R80" s="18"/>
      <c r="S80" s="18"/>
      <c r="T80" s="22"/>
      <c r="U80" s="19"/>
      <c r="V80" s="18"/>
      <c r="W80" s="18"/>
      <c r="X80" s="22"/>
      <c r="Y80" s="19"/>
      <c r="Z80" s="18"/>
      <c r="AA80" s="18"/>
      <c r="AB80" s="22"/>
      <c r="AC80" s="19"/>
      <c r="AD80" s="18"/>
      <c r="AE80" s="18"/>
      <c r="AF80" s="22"/>
      <c r="AG80" s="19"/>
      <c r="AH80" s="18"/>
      <c r="AI80" s="18"/>
      <c r="AJ80" s="22"/>
      <c r="AK80" s="19"/>
      <c r="AL80" s="18"/>
      <c r="AM80" s="18"/>
      <c r="AN80" s="22"/>
      <c r="AO80" s="19"/>
      <c r="AP80" s="18"/>
      <c r="AQ80" s="18"/>
      <c r="AR80" s="22"/>
      <c r="AS80" s="19"/>
      <c r="AT80" s="18"/>
      <c r="AU80" s="18"/>
      <c r="AV80" s="22"/>
      <c r="AW80" s="19"/>
      <c r="AX80" s="18"/>
      <c r="AY80" s="18"/>
      <c r="AZ80" s="19"/>
    </row>
    <row r="81" spans="1:52" s="23" customFormat="1" ht="15.75" customHeight="1" x14ac:dyDescent="0.25">
      <c r="A81" s="20" t="s">
        <v>145</v>
      </c>
      <c r="B81" s="21"/>
      <c r="C81" s="18"/>
      <c r="D81" s="22"/>
      <c r="E81" s="19"/>
      <c r="F81" s="18"/>
      <c r="G81" s="18"/>
      <c r="H81" s="22"/>
      <c r="I81" s="19"/>
      <c r="J81" s="18"/>
      <c r="K81" s="18"/>
      <c r="L81" s="22"/>
      <c r="M81" s="19"/>
      <c r="N81" s="18"/>
      <c r="O81" s="18"/>
      <c r="P81" s="22"/>
      <c r="Q81" s="19"/>
      <c r="R81" s="18"/>
      <c r="S81" s="18"/>
      <c r="T81" s="22"/>
      <c r="U81" s="19"/>
      <c r="V81" s="18"/>
      <c r="W81" s="18"/>
      <c r="X81" s="22"/>
      <c r="Y81" s="19"/>
      <c r="Z81" s="18"/>
      <c r="AA81" s="18"/>
      <c r="AB81" s="22"/>
      <c r="AC81" s="19"/>
      <c r="AD81" s="18"/>
      <c r="AE81" s="18"/>
      <c r="AF81" s="22"/>
      <c r="AG81" s="19"/>
      <c r="AH81" s="18"/>
      <c r="AI81" s="18"/>
      <c r="AJ81" s="22"/>
      <c r="AK81" s="19"/>
      <c r="AL81" s="18"/>
      <c r="AM81" s="18"/>
      <c r="AN81" s="22"/>
      <c r="AO81" s="19"/>
      <c r="AP81" s="18"/>
      <c r="AQ81" s="18"/>
      <c r="AR81" s="22"/>
      <c r="AS81" s="19"/>
      <c r="AT81" s="18"/>
      <c r="AU81" s="18"/>
      <c r="AV81" s="22"/>
      <c r="AW81" s="19"/>
      <c r="AX81" s="18"/>
      <c r="AY81" s="18"/>
      <c r="AZ81" s="19"/>
    </row>
    <row r="82" spans="1:52" s="23" customFormat="1" ht="15.75" customHeight="1" x14ac:dyDescent="0.25">
      <c r="A82" s="20" t="s">
        <v>146</v>
      </c>
      <c r="B82" s="21"/>
      <c r="C82" s="18"/>
      <c r="D82" s="22"/>
      <c r="E82" s="19"/>
      <c r="F82" s="18"/>
      <c r="G82" s="18"/>
      <c r="H82" s="22"/>
      <c r="I82" s="19"/>
      <c r="J82" s="18"/>
      <c r="K82" s="18"/>
      <c r="L82" s="22"/>
      <c r="M82" s="19"/>
      <c r="N82" s="18"/>
      <c r="O82" s="18"/>
      <c r="P82" s="22"/>
      <c r="Q82" s="19"/>
      <c r="R82" s="18"/>
      <c r="S82" s="18"/>
      <c r="T82" s="22"/>
      <c r="U82" s="19"/>
      <c r="V82" s="18"/>
      <c r="W82" s="18"/>
      <c r="X82" s="22"/>
      <c r="Y82" s="19"/>
      <c r="Z82" s="18"/>
      <c r="AA82" s="18"/>
      <c r="AB82" s="22"/>
      <c r="AC82" s="19"/>
      <c r="AD82" s="18"/>
      <c r="AE82" s="18"/>
      <c r="AF82" s="22"/>
      <c r="AG82" s="19"/>
      <c r="AH82" s="18"/>
      <c r="AI82" s="18"/>
      <c r="AJ82" s="22"/>
      <c r="AK82" s="19"/>
      <c r="AL82" s="18"/>
      <c r="AM82" s="18"/>
      <c r="AN82" s="22"/>
      <c r="AO82" s="19"/>
      <c r="AP82" s="18"/>
      <c r="AQ82" s="18"/>
      <c r="AR82" s="22"/>
      <c r="AS82" s="19"/>
      <c r="AT82" s="18"/>
      <c r="AU82" s="18"/>
      <c r="AV82" s="22"/>
      <c r="AW82" s="19"/>
      <c r="AX82" s="18"/>
      <c r="AY82" s="18"/>
      <c r="AZ82" s="19"/>
    </row>
    <row r="83" spans="1:52" s="23" customFormat="1" ht="15.75" customHeight="1" x14ac:dyDescent="0.25">
      <c r="A83" s="20" t="s">
        <v>147</v>
      </c>
      <c r="B83" s="21"/>
      <c r="C83" s="18"/>
      <c r="D83" s="22"/>
      <c r="E83" s="19"/>
      <c r="F83" s="18"/>
      <c r="G83" s="18"/>
      <c r="H83" s="22"/>
      <c r="I83" s="19"/>
      <c r="J83" s="18"/>
      <c r="K83" s="18"/>
      <c r="L83" s="22"/>
      <c r="M83" s="19"/>
      <c r="N83" s="18"/>
      <c r="O83" s="18"/>
      <c r="P83" s="22"/>
      <c r="Q83" s="19"/>
      <c r="R83" s="18"/>
      <c r="S83" s="18"/>
      <c r="T83" s="22"/>
      <c r="U83" s="19"/>
      <c r="V83" s="18"/>
      <c r="W83" s="18"/>
      <c r="X83" s="22"/>
      <c r="Y83" s="19"/>
      <c r="Z83" s="18"/>
      <c r="AA83" s="18"/>
      <c r="AB83" s="22"/>
      <c r="AC83" s="19"/>
      <c r="AD83" s="18"/>
      <c r="AE83" s="18"/>
      <c r="AF83" s="22"/>
      <c r="AG83" s="19"/>
      <c r="AH83" s="18"/>
      <c r="AI83" s="18"/>
      <c r="AJ83" s="22"/>
      <c r="AK83" s="19"/>
      <c r="AL83" s="18"/>
      <c r="AM83" s="18"/>
      <c r="AN83" s="22"/>
      <c r="AO83" s="19"/>
      <c r="AP83" s="18"/>
      <c r="AQ83" s="18"/>
      <c r="AR83" s="22"/>
      <c r="AS83" s="19"/>
      <c r="AT83" s="18"/>
      <c r="AU83" s="18"/>
      <c r="AV83" s="22"/>
      <c r="AW83" s="19"/>
      <c r="AX83" s="18"/>
      <c r="AY83" s="18"/>
      <c r="AZ83" s="19"/>
    </row>
    <row r="84" spans="1:52" s="23" customFormat="1" ht="15.75" customHeight="1" x14ac:dyDescent="0.25">
      <c r="A84" s="20" t="s">
        <v>148</v>
      </c>
      <c r="B84" s="21"/>
      <c r="C84" s="18"/>
      <c r="D84" s="22"/>
      <c r="E84" s="19"/>
      <c r="F84" s="18"/>
      <c r="G84" s="18"/>
      <c r="H84" s="22"/>
      <c r="I84" s="19"/>
      <c r="J84" s="18"/>
      <c r="K84" s="18"/>
      <c r="L84" s="22"/>
      <c r="M84" s="19"/>
      <c r="N84" s="18"/>
      <c r="O84" s="18"/>
      <c r="P84" s="22"/>
      <c r="Q84" s="19"/>
      <c r="R84" s="18"/>
      <c r="S84" s="18"/>
      <c r="T84" s="22"/>
      <c r="U84" s="19"/>
      <c r="V84" s="18"/>
      <c r="W84" s="18"/>
      <c r="X84" s="22"/>
      <c r="Y84" s="19"/>
      <c r="Z84" s="18"/>
      <c r="AA84" s="18"/>
      <c r="AB84" s="22"/>
      <c r="AC84" s="19"/>
      <c r="AD84" s="18"/>
      <c r="AE84" s="18"/>
      <c r="AF84" s="22"/>
      <c r="AG84" s="19"/>
      <c r="AH84" s="18"/>
      <c r="AI84" s="18"/>
      <c r="AJ84" s="22"/>
      <c r="AK84" s="19"/>
      <c r="AL84" s="18"/>
      <c r="AM84" s="18"/>
      <c r="AN84" s="22"/>
      <c r="AO84" s="19"/>
      <c r="AP84" s="18"/>
      <c r="AQ84" s="18"/>
      <c r="AR84" s="22"/>
      <c r="AS84" s="19"/>
      <c r="AT84" s="18"/>
      <c r="AU84" s="18"/>
      <c r="AV84" s="22"/>
      <c r="AW84" s="19"/>
      <c r="AX84" s="18"/>
      <c r="AY84" s="18"/>
      <c r="AZ84" s="19"/>
    </row>
    <row r="85" spans="1:52" s="23" customFormat="1" ht="15.75" customHeight="1" x14ac:dyDescent="0.25">
      <c r="A85" s="20" t="s">
        <v>149</v>
      </c>
      <c r="B85" s="21"/>
      <c r="C85" s="18"/>
      <c r="D85" s="22"/>
      <c r="E85" s="19"/>
      <c r="F85" s="18"/>
      <c r="G85" s="18"/>
      <c r="H85" s="22"/>
      <c r="I85" s="19"/>
      <c r="J85" s="18"/>
      <c r="K85" s="18"/>
      <c r="L85" s="22"/>
      <c r="M85" s="19"/>
      <c r="N85" s="18"/>
      <c r="O85" s="18"/>
      <c r="P85" s="22"/>
      <c r="Q85" s="19"/>
      <c r="R85" s="18"/>
      <c r="S85" s="18"/>
      <c r="T85" s="22"/>
      <c r="U85" s="19"/>
      <c r="V85" s="18"/>
      <c r="W85" s="18"/>
      <c r="X85" s="22"/>
      <c r="Y85" s="19"/>
      <c r="Z85" s="18"/>
      <c r="AA85" s="18"/>
      <c r="AB85" s="22"/>
      <c r="AC85" s="19"/>
      <c r="AD85" s="18"/>
      <c r="AE85" s="18"/>
      <c r="AF85" s="22"/>
      <c r="AG85" s="19"/>
      <c r="AH85" s="18"/>
      <c r="AI85" s="18"/>
      <c r="AJ85" s="22"/>
      <c r="AK85" s="19"/>
      <c r="AL85" s="18"/>
      <c r="AM85" s="18"/>
      <c r="AN85" s="22"/>
      <c r="AO85" s="19"/>
      <c r="AP85" s="18"/>
      <c r="AQ85" s="18"/>
      <c r="AR85" s="22"/>
      <c r="AS85" s="19"/>
      <c r="AT85" s="18"/>
      <c r="AU85" s="18"/>
      <c r="AV85" s="22"/>
      <c r="AW85" s="19"/>
      <c r="AX85" s="18"/>
      <c r="AY85" s="18"/>
      <c r="AZ85" s="19"/>
    </row>
    <row r="86" spans="1:52" s="23" customFormat="1" ht="15.75" customHeight="1" x14ac:dyDescent="0.25">
      <c r="A86" s="20" t="s">
        <v>150</v>
      </c>
      <c r="B86" s="21"/>
      <c r="C86" s="18"/>
      <c r="D86" s="22"/>
      <c r="E86" s="19"/>
      <c r="F86" s="18"/>
      <c r="G86" s="18"/>
      <c r="H86" s="22"/>
      <c r="I86" s="19"/>
      <c r="J86" s="18"/>
      <c r="K86" s="18"/>
      <c r="L86" s="22"/>
      <c r="M86" s="19"/>
      <c r="N86" s="18"/>
      <c r="O86" s="18"/>
      <c r="P86" s="22"/>
      <c r="Q86" s="19"/>
      <c r="R86" s="18"/>
      <c r="S86" s="18"/>
      <c r="T86" s="22"/>
      <c r="U86" s="19"/>
      <c r="V86" s="18"/>
      <c r="W86" s="18"/>
      <c r="X86" s="22"/>
      <c r="Y86" s="19"/>
      <c r="Z86" s="18"/>
      <c r="AA86" s="18"/>
      <c r="AB86" s="22"/>
      <c r="AC86" s="19"/>
      <c r="AD86" s="18"/>
      <c r="AE86" s="18"/>
      <c r="AF86" s="22"/>
      <c r="AG86" s="19"/>
      <c r="AH86" s="18"/>
      <c r="AI86" s="18"/>
      <c r="AJ86" s="22"/>
      <c r="AK86" s="19"/>
      <c r="AL86" s="18"/>
      <c r="AM86" s="18"/>
      <c r="AN86" s="22"/>
      <c r="AO86" s="19"/>
      <c r="AP86" s="18"/>
      <c r="AQ86" s="18"/>
      <c r="AR86" s="22"/>
      <c r="AS86" s="19"/>
      <c r="AT86" s="18"/>
      <c r="AU86" s="18"/>
      <c r="AV86" s="22"/>
      <c r="AW86" s="19"/>
      <c r="AX86" s="18"/>
      <c r="AY86" s="18"/>
      <c r="AZ86" s="19"/>
    </row>
    <row r="87" spans="1:52" s="23" customFormat="1" ht="15.75" customHeight="1" x14ac:dyDescent="0.25">
      <c r="A87" s="20" t="s">
        <v>151</v>
      </c>
      <c r="B87" s="21"/>
      <c r="C87" s="18"/>
      <c r="D87" s="22"/>
      <c r="E87" s="19"/>
      <c r="F87" s="18"/>
      <c r="G87" s="18"/>
      <c r="H87" s="22"/>
      <c r="I87" s="19"/>
      <c r="J87" s="18"/>
      <c r="K87" s="18"/>
      <c r="L87" s="22"/>
      <c r="M87" s="19"/>
      <c r="N87" s="18"/>
      <c r="O87" s="18"/>
      <c r="P87" s="22"/>
      <c r="Q87" s="19"/>
      <c r="R87" s="18"/>
      <c r="S87" s="18"/>
      <c r="T87" s="22"/>
      <c r="U87" s="19"/>
      <c r="V87" s="18"/>
      <c r="W87" s="18"/>
      <c r="X87" s="22"/>
      <c r="Y87" s="19"/>
      <c r="Z87" s="18"/>
      <c r="AA87" s="18"/>
      <c r="AB87" s="22"/>
      <c r="AC87" s="19"/>
      <c r="AD87" s="18"/>
      <c r="AE87" s="18"/>
      <c r="AF87" s="22"/>
      <c r="AG87" s="19"/>
      <c r="AH87" s="18"/>
      <c r="AI87" s="18"/>
      <c r="AJ87" s="22"/>
      <c r="AK87" s="19"/>
      <c r="AL87" s="18"/>
      <c r="AM87" s="18"/>
      <c r="AN87" s="22"/>
      <c r="AO87" s="19"/>
      <c r="AP87" s="18"/>
      <c r="AQ87" s="18"/>
      <c r="AR87" s="22"/>
      <c r="AS87" s="19"/>
      <c r="AT87" s="18"/>
      <c r="AU87" s="18"/>
      <c r="AV87" s="22"/>
      <c r="AW87" s="19"/>
      <c r="AX87" s="18"/>
      <c r="AY87" s="18"/>
      <c r="AZ87" s="19"/>
    </row>
    <row r="88" spans="1:52" s="23" customFormat="1" ht="15.75" customHeight="1" x14ac:dyDescent="0.25">
      <c r="A88" s="20" t="s">
        <v>152</v>
      </c>
      <c r="B88" s="21"/>
      <c r="C88" s="18"/>
      <c r="D88" s="22"/>
      <c r="E88" s="19"/>
      <c r="F88" s="18"/>
      <c r="G88" s="18"/>
      <c r="H88" s="22"/>
      <c r="I88" s="19"/>
      <c r="J88" s="18"/>
      <c r="K88" s="18"/>
      <c r="L88" s="22"/>
      <c r="M88" s="19"/>
      <c r="N88" s="18"/>
      <c r="O88" s="18"/>
      <c r="P88" s="22"/>
      <c r="Q88" s="19"/>
      <c r="R88" s="18"/>
      <c r="S88" s="18"/>
      <c r="T88" s="22"/>
      <c r="U88" s="19"/>
      <c r="V88" s="18"/>
      <c r="W88" s="18"/>
      <c r="X88" s="22"/>
      <c r="Y88" s="19"/>
      <c r="Z88" s="18"/>
      <c r="AA88" s="18"/>
      <c r="AB88" s="22"/>
      <c r="AC88" s="19"/>
      <c r="AD88" s="18"/>
      <c r="AE88" s="18"/>
      <c r="AF88" s="22"/>
      <c r="AG88" s="19"/>
      <c r="AH88" s="18"/>
      <c r="AI88" s="18"/>
      <c r="AJ88" s="22"/>
      <c r="AK88" s="19"/>
      <c r="AL88" s="18"/>
      <c r="AM88" s="18"/>
      <c r="AN88" s="22"/>
      <c r="AO88" s="19"/>
      <c r="AP88" s="18"/>
      <c r="AQ88" s="18"/>
      <c r="AR88" s="22"/>
      <c r="AS88" s="19"/>
      <c r="AT88" s="18"/>
      <c r="AU88" s="18"/>
      <c r="AV88" s="22"/>
      <c r="AW88" s="19"/>
      <c r="AX88" s="18"/>
      <c r="AY88" s="18"/>
      <c r="AZ88" s="19"/>
    </row>
    <row r="89" spans="1:52" s="23" customFormat="1" ht="15.75" customHeight="1" x14ac:dyDescent="0.25">
      <c r="A89" s="20" t="s">
        <v>153</v>
      </c>
      <c r="B89" s="21"/>
      <c r="C89" s="18"/>
      <c r="D89" s="22"/>
      <c r="E89" s="19"/>
      <c r="F89" s="18"/>
      <c r="G89" s="18"/>
      <c r="H89" s="22"/>
      <c r="I89" s="19"/>
      <c r="J89" s="18"/>
      <c r="K89" s="18"/>
      <c r="L89" s="22"/>
      <c r="M89" s="19"/>
      <c r="N89" s="18"/>
      <c r="O89" s="18"/>
      <c r="P89" s="22"/>
      <c r="Q89" s="19"/>
      <c r="R89" s="18"/>
      <c r="S89" s="18"/>
      <c r="T89" s="22"/>
      <c r="U89" s="19"/>
      <c r="V89" s="18"/>
      <c r="W89" s="18"/>
      <c r="X89" s="22"/>
      <c r="Y89" s="19"/>
      <c r="Z89" s="18"/>
      <c r="AA89" s="18"/>
      <c r="AB89" s="22"/>
      <c r="AC89" s="19"/>
      <c r="AD89" s="18"/>
      <c r="AE89" s="18"/>
      <c r="AF89" s="22"/>
      <c r="AG89" s="19"/>
      <c r="AH89" s="18"/>
      <c r="AI89" s="18"/>
      <c r="AJ89" s="22"/>
      <c r="AK89" s="19"/>
      <c r="AL89" s="18"/>
      <c r="AM89" s="18"/>
      <c r="AN89" s="22"/>
      <c r="AO89" s="19"/>
      <c r="AP89" s="18"/>
      <c r="AQ89" s="18"/>
      <c r="AR89" s="22"/>
      <c r="AS89" s="19"/>
      <c r="AT89" s="18"/>
      <c r="AU89" s="18"/>
      <c r="AV89" s="22"/>
      <c r="AW89" s="19"/>
      <c r="AX89" s="18"/>
      <c r="AY89" s="18"/>
      <c r="AZ89" s="19"/>
    </row>
    <row r="90" spans="1:52" s="23" customFormat="1" ht="15.75" customHeight="1" x14ac:dyDescent="0.25">
      <c r="A90" s="20" t="s">
        <v>154</v>
      </c>
      <c r="B90" s="21"/>
      <c r="C90" s="18"/>
      <c r="D90" s="22"/>
      <c r="E90" s="19"/>
      <c r="F90" s="18"/>
      <c r="G90" s="18"/>
      <c r="H90" s="22"/>
      <c r="I90" s="19"/>
      <c r="J90" s="18"/>
      <c r="K90" s="18"/>
      <c r="L90" s="22"/>
      <c r="M90" s="19"/>
      <c r="N90" s="18"/>
      <c r="O90" s="18"/>
      <c r="P90" s="22"/>
      <c r="Q90" s="19"/>
      <c r="R90" s="18"/>
      <c r="S90" s="18"/>
      <c r="T90" s="22"/>
      <c r="U90" s="19"/>
      <c r="V90" s="18"/>
      <c r="W90" s="18"/>
      <c r="X90" s="22"/>
      <c r="Y90" s="19"/>
      <c r="Z90" s="18"/>
      <c r="AA90" s="18"/>
      <c r="AB90" s="22"/>
      <c r="AC90" s="19"/>
      <c r="AD90" s="18"/>
      <c r="AE90" s="18"/>
      <c r="AF90" s="22"/>
      <c r="AG90" s="19"/>
      <c r="AH90" s="18"/>
      <c r="AI90" s="18"/>
      <c r="AJ90" s="22"/>
      <c r="AK90" s="19"/>
      <c r="AL90" s="18"/>
      <c r="AM90" s="18"/>
      <c r="AN90" s="22"/>
      <c r="AO90" s="19"/>
      <c r="AP90" s="18"/>
      <c r="AQ90" s="18"/>
      <c r="AR90" s="22"/>
      <c r="AS90" s="19"/>
      <c r="AT90" s="18"/>
      <c r="AU90" s="18"/>
      <c r="AV90" s="22"/>
      <c r="AW90" s="19"/>
      <c r="AX90" s="18"/>
      <c r="AY90" s="18"/>
      <c r="AZ90" s="19"/>
    </row>
    <row r="91" spans="1:52" s="23" customFormat="1" ht="15.75" customHeight="1" x14ac:dyDescent="0.25">
      <c r="A91" s="20" t="s">
        <v>155</v>
      </c>
      <c r="B91" s="21"/>
      <c r="C91" s="18"/>
      <c r="D91" s="22"/>
      <c r="E91" s="19"/>
      <c r="F91" s="18"/>
      <c r="G91" s="18"/>
      <c r="H91" s="22"/>
      <c r="I91" s="19"/>
      <c r="J91" s="18"/>
      <c r="K91" s="18"/>
      <c r="L91" s="22"/>
      <c r="M91" s="19"/>
      <c r="N91" s="18"/>
      <c r="O91" s="18"/>
      <c r="P91" s="22"/>
      <c r="Q91" s="19"/>
      <c r="R91" s="18"/>
      <c r="S91" s="18"/>
      <c r="T91" s="22"/>
      <c r="U91" s="19"/>
      <c r="V91" s="18"/>
      <c r="W91" s="18"/>
      <c r="X91" s="22"/>
      <c r="Y91" s="19"/>
      <c r="Z91" s="18"/>
      <c r="AA91" s="18"/>
      <c r="AB91" s="22"/>
      <c r="AC91" s="19"/>
      <c r="AD91" s="18"/>
      <c r="AE91" s="18"/>
      <c r="AF91" s="22"/>
      <c r="AG91" s="19"/>
      <c r="AH91" s="18"/>
      <c r="AI91" s="18"/>
      <c r="AJ91" s="22"/>
      <c r="AK91" s="19"/>
      <c r="AL91" s="18"/>
      <c r="AM91" s="18"/>
      <c r="AN91" s="22"/>
      <c r="AO91" s="19"/>
      <c r="AP91" s="18"/>
      <c r="AQ91" s="18"/>
      <c r="AR91" s="22"/>
      <c r="AS91" s="19"/>
      <c r="AT91" s="18"/>
      <c r="AU91" s="18"/>
      <c r="AV91" s="22"/>
      <c r="AW91" s="19"/>
      <c r="AX91" s="18"/>
      <c r="AY91" s="18"/>
      <c r="AZ91" s="19"/>
    </row>
    <row r="92" spans="1:52" s="23" customFormat="1" ht="15.75" customHeight="1" x14ac:dyDescent="0.25">
      <c r="A92" s="20" t="s">
        <v>156</v>
      </c>
      <c r="B92" s="21"/>
      <c r="C92" s="18"/>
      <c r="D92" s="22"/>
      <c r="E92" s="19"/>
      <c r="F92" s="18"/>
      <c r="G92" s="18"/>
      <c r="H92" s="22"/>
      <c r="I92" s="19"/>
      <c r="J92" s="18"/>
      <c r="K92" s="18"/>
      <c r="L92" s="22"/>
      <c r="M92" s="19"/>
      <c r="N92" s="18"/>
      <c r="O92" s="18"/>
      <c r="P92" s="22"/>
      <c r="Q92" s="19"/>
      <c r="R92" s="18"/>
      <c r="S92" s="18"/>
      <c r="T92" s="22"/>
      <c r="U92" s="19"/>
      <c r="V92" s="18"/>
      <c r="W92" s="18"/>
      <c r="X92" s="22"/>
      <c r="Y92" s="19"/>
      <c r="Z92" s="18"/>
      <c r="AA92" s="18"/>
      <c r="AB92" s="22"/>
      <c r="AC92" s="19"/>
      <c r="AD92" s="18"/>
      <c r="AE92" s="18"/>
      <c r="AF92" s="22"/>
      <c r="AG92" s="19"/>
      <c r="AH92" s="18"/>
      <c r="AI92" s="18"/>
      <c r="AJ92" s="22"/>
      <c r="AK92" s="19"/>
      <c r="AL92" s="18"/>
      <c r="AM92" s="18"/>
      <c r="AN92" s="22"/>
      <c r="AO92" s="19"/>
      <c r="AP92" s="18"/>
      <c r="AQ92" s="18"/>
      <c r="AR92" s="22"/>
      <c r="AS92" s="19"/>
      <c r="AT92" s="18"/>
      <c r="AU92" s="18"/>
      <c r="AV92" s="22"/>
      <c r="AW92" s="19"/>
      <c r="AX92" s="18"/>
      <c r="AY92" s="18"/>
      <c r="AZ92" s="19"/>
    </row>
    <row r="93" spans="1:52" s="23" customFormat="1" ht="15.75" customHeight="1" x14ac:dyDescent="0.25">
      <c r="A93" s="20" t="s">
        <v>157</v>
      </c>
      <c r="B93" s="21"/>
      <c r="C93" s="18"/>
      <c r="D93" s="22"/>
      <c r="E93" s="19"/>
      <c r="F93" s="18"/>
      <c r="G93" s="18"/>
      <c r="H93" s="22"/>
      <c r="I93" s="19"/>
      <c r="J93" s="18"/>
      <c r="K93" s="18"/>
      <c r="L93" s="22"/>
      <c r="M93" s="19"/>
      <c r="N93" s="18"/>
      <c r="O93" s="18"/>
      <c r="P93" s="22"/>
      <c r="Q93" s="19"/>
      <c r="R93" s="18"/>
      <c r="S93" s="18"/>
      <c r="T93" s="22"/>
      <c r="U93" s="19"/>
      <c r="V93" s="18"/>
      <c r="W93" s="18"/>
      <c r="X93" s="22"/>
      <c r="Y93" s="19"/>
      <c r="Z93" s="18"/>
      <c r="AA93" s="18"/>
      <c r="AB93" s="22"/>
      <c r="AC93" s="19"/>
      <c r="AD93" s="18"/>
      <c r="AE93" s="18"/>
      <c r="AF93" s="22"/>
      <c r="AG93" s="19"/>
      <c r="AH93" s="18"/>
      <c r="AI93" s="18"/>
      <c r="AJ93" s="22"/>
      <c r="AK93" s="19"/>
      <c r="AL93" s="18"/>
      <c r="AM93" s="18"/>
      <c r="AN93" s="22"/>
      <c r="AO93" s="19"/>
      <c r="AP93" s="18"/>
      <c r="AQ93" s="18"/>
      <c r="AR93" s="22"/>
      <c r="AS93" s="19"/>
      <c r="AT93" s="18"/>
      <c r="AU93" s="18"/>
      <c r="AV93" s="22"/>
      <c r="AW93" s="19"/>
      <c r="AX93" s="18"/>
      <c r="AY93" s="18"/>
      <c r="AZ93" s="19"/>
    </row>
    <row r="94" spans="1:52" s="23" customFormat="1" ht="15.75" customHeight="1" x14ac:dyDescent="0.25">
      <c r="A94" s="20" t="s">
        <v>158</v>
      </c>
      <c r="B94" s="21"/>
      <c r="C94" s="18"/>
      <c r="D94" s="22"/>
      <c r="E94" s="19"/>
      <c r="F94" s="18"/>
      <c r="G94" s="18"/>
      <c r="H94" s="22"/>
      <c r="I94" s="19"/>
      <c r="J94" s="18"/>
      <c r="K94" s="18"/>
      <c r="L94" s="22"/>
      <c r="M94" s="19"/>
      <c r="N94" s="18"/>
      <c r="O94" s="18"/>
      <c r="P94" s="22"/>
      <c r="Q94" s="19"/>
      <c r="R94" s="18"/>
      <c r="S94" s="18"/>
      <c r="T94" s="22"/>
      <c r="U94" s="19"/>
      <c r="V94" s="18"/>
      <c r="W94" s="18"/>
      <c r="X94" s="22"/>
      <c r="Y94" s="19"/>
      <c r="Z94" s="18"/>
      <c r="AA94" s="18"/>
      <c r="AB94" s="22"/>
      <c r="AC94" s="19"/>
      <c r="AD94" s="18"/>
      <c r="AE94" s="18"/>
      <c r="AF94" s="22"/>
      <c r="AG94" s="19"/>
      <c r="AH94" s="18"/>
      <c r="AI94" s="18"/>
      <c r="AJ94" s="22"/>
      <c r="AK94" s="19"/>
      <c r="AL94" s="18"/>
      <c r="AM94" s="18"/>
      <c r="AN94" s="22"/>
      <c r="AO94" s="19"/>
      <c r="AP94" s="18"/>
      <c r="AQ94" s="18"/>
      <c r="AR94" s="22"/>
      <c r="AS94" s="19"/>
      <c r="AT94" s="18"/>
      <c r="AU94" s="18"/>
      <c r="AV94" s="22"/>
      <c r="AW94" s="19"/>
      <c r="AX94" s="18"/>
      <c r="AY94" s="18"/>
      <c r="AZ94" s="19"/>
    </row>
    <row r="95" spans="1:52" s="23" customFormat="1" ht="14.1" customHeight="1" x14ac:dyDescent="0.25">
      <c r="A95" s="20" t="s">
        <v>159</v>
      </c>
      <c r="B95" s="21"/>
      <c r="C95" s="18"/>
      <c r="D95" s="22"/>
      <c r="E95" s="19"/>
      <c r="F95" s="18"/>
      <c r="G95" s="18"/>
      <c r="H95" s="22"/>
      <c r="I95" s="19"/>
      <c r="J95" s="18"/>
      <c r="K95" s="18"/>
      <c r="L95" s="22"/>
      <c r="M95" s="19"/>
      <c r="N95" s="18"/>
      <c r="O95" s="18"/>
      <c r="P95" s="22"/>
      <c r="Q95" s="19"/>
      <c r="R95" s="18"/>
      <c r="S95" s="18"/>
      <c r="T95" s="22"/>
      <c r="U95" s="19"/>
      <c r="V95" s="18"/>
      <c r="W95" s="18"/>
      <c r="X95" s="22"/>
      <c r="Y95" s="19"/>
      <c r="Z95" s="18"/>
      <c r="AA95" s="18"/>
      <c r="AB95" s="22"/>
      <c r="AC95" s="19"/>
      <c r="AD95" s="18"/>
      <c r="AE95" s="18"/>
      <c r="AF95" s="22"/>
      <c r="AG95" s="19"/>
      <c r="AH95" s="18"/>
      <c r="AI95" s="18"/>
      <c r="AJ95" s="22"/>
      <c r="AK95" s="19"/>
      <c r="AL95" s="18"/>
      <c r="AM95" s="18"/>
      <c r="AN95" s="22"/>
      <c r="AO95" s="19"/>
      <c r="AP95" s="18"/>
      <c r="AQ95" s="18"/>
      <c r="AR95" s="22"/>
      <c r="AS95" s="19"/>
      <c r="AT95" s="18"/>
      <c r="AU95" s="18"/>
      <c r="AV95" s="22"/>
      <c r="AW95" s="19"/>
      <c r="AX95" s="18"/>
      <c r="AY95" s="18"/>
      <c r="AZ95" s="19"/>
    </row>
    <row r="96" spans="1:52" s="23" customFormat="1" ht="15" customHeight="1" x14ac:dyDescent="0.25">
      <c r="A96" s="20" t="s">
        <v>160</v>
      </c>
      <c r="B96" s="21"/>
      <c r="C96" s="18"/>
      <c r="D96" s="22"/>
      <c r="E96" s="19"/>
      <c r="F96" s="18"/>
      <c r="G96" s="18"/>
      <c r="H96" s="22"/>
      <c r="I96" s="19"/>
      <c r="J96" s="18"/>
      <c r="K96" s="18"/>
      <c r="L96" s="22"/>
      <c r="M96" s="19"/>
      <c r="N96" s="18"/>
      <c r="O96" s="18"/>
      <c r="P96" s="22"/>
      <c r="Q96" s="19"/>
      <c r="R96" s="18"/>
      <c r="S96" s="18"/>
      <c r="T96" s="22"/>
      <c r="U96" s="19"/>
      <c r="V96" s="18"/>
      <c r="W96" s="18"/>
      <c r="X96" s="22"/>
      <c r="Y96" s="19"/>
      <c r="Z96" s="18"/>
      <c r="AA96" s="18"/>
      <c r="AB96" s="22"/>
      <c r="AC96" s="19"/>
      <c r="AD96" s="18"/>
      <c r="AE96" s="18"/>
      <c r="AF96" s="22"/>
      <c r="AG96" s="19"/>
      <c r="AH96" s="18"/>
      <c r="AI96" s="18"/>
      <c r="AJ96" s="22"/>
      <c r="AK96" s="19"/>
      <c r="AL96" s="18"/>
      <c r="AM96" s="18"/>
      <c r="AN96" s="22"/>
      <c r="AO96" s="19"/>
      <c r="AP96" s="18"/>
      <c r="AQ96" s="18"/>
      <c r="AR96" s="22"/>
      <c r="AS96" s="19"/>
      <c r="AT96" s="18"/>
      <c r="AU96" s="18"/>
      <c r="AV96" s="22"/>
      <c r="AW96" s="19"/>
      <c r="AX96" s="18"/>
      <c r="AY96" s="18"/>
      <c r="AZ96" s="19"/>
    </row>
    <row r="97" spans="1:52" s="23" customFormat="1" ht="15" customHeight="1" x14ac:dyDescent="0.25">
      <c r="A97" s="20" t="s">
        <v>161</v>
      </c>
      <c r="B97" s="21"/>
      <c r="C97" s="18"/>
      <c r="D97" s="22"/>
      <c r="E97" s="19"/>
      <c r="F97" s="18"/>
      <c r="G97" s="18"/>
      <c r="H97" s="22"/>
      <c r="I97" s="19"/>
      <c r="J97" s="18"/>
      <c r="K97" s="18"/>
      <c r="L97" s="22"/>
      <c r="M97" s="19"/>
      <c r="N97" s="18"/>
      <c r="O97" s="18"/>
      <c r="P97" s="22"/>
      <c r="Q97" s="19"/>
      <c r="R97" s="18"/>
      <c r="S97" s="18"/>
      <c r="T97" s="22"/>
      <c r="U97" s="19"/>
      <c r="V97" s="18"/>
      <c r="W97" s="18"/>
      <c r="X97" s="22"/>
      <c r="Y97" s="19"/>
      <c r="Z97" s="18"/>
      <c r="AA97" s="18"/>
      <c r="AB97" s="22"/>
      <c r="AC97" s="19"/>
      <c r="AD97" s="18"/>
      <c r="AE97" s="18"/>
      <c r="AF97" s="22"/>
      <c r="AG97" s="19"/>
      <c r="AH97" s="18"/>
      <c r="AI97" s="18"/>
      <c r="AJ97" s="22"/>
      <c r="AK97" s="19"/>
      <c r="AL97" s="18"/>
      <c r="AM97" s="18"/>
      <c r="AN97" s="22"/>
      <c r="AO97" s="19"/>
      <c r="AP97" s="18"/>
      <c r="AQ97" s="18"/>
      <c r="AR97" s="22"/>
      <c r="AS97" s="19"/>
      <c r="AT97" s="18"/>
      <c r="AU97" s="18"/>
      <c r="AV97" s="22"/>
      <c r="AW97" s="19"/>
      <c r="AX97" s="18"/>
      <c r="AY97" s="18"/>
      <c r="AZ97" s="19"/>
    </row>
    <row r="98" spans="1:52" s="23" customFormat="1" ht="15" customHeight="1" x14ac:dyDescent="0.25">
      <c r="A98" s="20" t="s">
        <v>162</v>
      </c>
      <c r="B98" s="21"/>
      <c r="C98" s="18"/>
      <c r="D98" s="22"/>
      <c r="E98" s="19"/>
      <c r="F98" s="18"/>
      <c r="G98" s="18"/>
      <c r="H98" s="22"/>
      <c r="I98" s="19"/>
      <c r="J98" s="18"/>
      <c r="K98" s="18"/>
      <c r="L98" s="22"/>
      <c r="M98" s="19"/>
      <c r="N98" s="18"/>
      <c r="O98" s="18"/>
      <c r="P98" s="22"/>
      <c r="Q98" s="19"/>
      <c r="R98" s="18"/>
      <c r="S98" s="18"/>
      <c r="T98" s="22"/>
      <c r="U98" s="19"/>
      <c r="V98" s="18"/>
      <c r="W98" s="18"/>
      <c r="X98" s="22"/>
      <c r="Y98" s="19"/>
      <c r="Z98" s="18"/>
      <c r="AA98" s="18"/>
      <c r="AB98" s="22"/>
      <c r="AC98" s="19"/>
      <c r="AD98" s="18"/>
      <c r="AE98" s="18"/>
      <c r="AF98" s="22"/>
      <c r="AG98" s="19"/>
      <c r="AH98" s="18"/>
      <c r="AI98" s="18"/>
      <c r="AJ98" s="22"/>
      <c r="AK98" s="19"/>
      <c r="AL98" s="18"/>
      <c r="AM98" s="18"/>
      <c r="AN98" s="22"/>
      <c r="AO98" s="19"/>
      <c r="AP98" s="18"/>
      <c r="AQ98" s="18"/>
      <c r="AR98" s="22"/>
      <c r="AS98" s="19"/>
      <c r="AT98" s="18"/>
      <c r="AU98" s="18"/>
      <c r="AV98" s="22"/>
      <c r="AW98" s="19"/>
      <c r="AX98" s="18"/>
      <c r="AY98" s="18"/>
      <c r="AZ98" s="19"/>
    </row>
    <row r="99" spans="1:52" s="23" customFormat="1" ht="15" customHeight="1" x14ac:dyDescent="0.25">
      <c r="A99" s="20" t="s">
        <v>163</v>
      </c>
      <c r="B99" s="21"/>
      <c r="C99" s="18"/>
      <c r="D99" s="22"/>
      <c r="E99" s="19"/>
      <c r="F99" s="18"/>
      <c r="G99" s="18"/>
      <c r="H99" s="22"/>
      <c r="I99" s="19"/>
      <c r="J99" s="18"/>
      <c r="K99" s="18"/>
      <c r="L99" s="22"/>
      <c r="M99" s="19"/>
      <c r="N99" s="18"/>
      <c r="O99" s="18"/>
      <c r="P99" s="22"/>
      <c r="Q99" s="19"/>
      <c r="R99" s="18"/>
      <c r="S99" s="18"/>
      <c r="T99" s="22"/>
      <c r="U99" s="19"/>
      <c r="V99" s="18"/>
      <c r="W99" s="18"/>
      <c r="X99" s="22"/>
      <c r="Y99" s="19"/>
      <c r="Z99" s="18"/>
      <c r="AA99" s="18"/>
      <c r="AB99" s="22"/>
      <c r="AC99" s="19"/>
      <c r="AD99" s="18"/>
      <c r="AE99" s="18"/>
      <c r="AF99" s="22"/>
      <c r="AG99" s="19"/>
      <c r="AH99" s="18"/>
      <c r="AI99" s="18"/>
      <c r="AJ99" s="22"/>
      <c r="AK99" s="19"/>
      <c r="AL99" s="18"/>
      <c r="AM99" s="18"/>
      <c r="AN99" s="22"/>
      <c r="AO99" s="19"/>
      <c r="AP99" s="18"/>
      <c r="AQ99" s="18"/>
      <c r="AR99" s="22"/>
      <c r="AS99" s="19"/>
      <c r="AT99" s="18"/>
      <c r="AU99" s="18"/>
      <c r="AV99" s="22"/>
      <c r="AW99" s="19"/>
      <c r="AX99" s="18"/>
      <c r="AY99" s="18"/>
      <c r="AZ99" s="19"/>
    </row>
    <row r="100" spans="1:52" s="23" customFormat="1" ht="15" customHeight="1" x14ac:dyDescent="0.25">
      <c r="A100" s="20" t="s">
        <v>164</v>
      </c>
      <c r="B100" s="21"/>
      <c r="C100" s="18"/>
      <c r="D100" s="22"/>
      <c r="E100" s="19"/>
      <c r="F100" s="18"/>
      <c r="G100" s="18"/>
      <c r="H100" s="22"/>
      <c r="I100" s="19"/>
      <c r="J100" s="18"/>
      <c r="K100" s="18"/>
      <c r="L100" s="22"/>
      <c r="M100" s="19"/>
      <c r="N100" s="18"/>
      <c r="O100" s="18"/>
      <c r="P100" s="22"/>
      <c r="Q100" s="19"/>
      <c r="R100" s="18"/>
      <c r="S100" s="18"/>
      <c r="T100" s="22"/>
      <c r="U100" s="19"/>
      <c r="V100" s="18"/>
      <c r="W100" s="18"/>
      <c r="X100" s="22"/>
      <c r="Y100" s="19"/>
      <c r="Z100" s="18"/>
      <c r="AA100" s="18"/>
      <c r="AB100" s="22"/>
      <c r="AC100" s="19"/>
      <c r="AD100" s="18"/>
      <c r="AE100" s="18"/>
      <c r="AF100" s="22"/>
      <c r="AG100" s="19"/>
      <c r="AH100" s="18"/>
      <c r="AI100" s="18"/>
      <c r="AJ100" s="22"/>
      <c r="AK100" s="19"/>
      <c r="AL100" s="18"/>
      <c r="AM100" s="18"/>
      <c r="AN100" s="22"/>
      <c r="AO100" s="19"/>
      <c r="AP100" s="18"/>
      <c r="AQ100" s="18"/>
      <c r="AR100" s="22"/>
      <c r="AS100" s="19"/>
      <c r="AT100" s="18"/>
      <c r="AU100" s="18"/>
      <c r="AV100" s="22"/>
      <c r="AW100" s="19"/>
      <c r="AX100" s="18"/>
      <c r="AY100" s="18"/>
      <c r="AZ100" s="19"/>
    </row>
    <row r="101" spans="1:52" s="23" customFormat="1" ht="15" customHeight="1" x14ac:dyDescent="0.25">
      <c r="A101" s="20" t="s">
        <v>165</v>
      </c>
      <c r="B101" s="21"/>
      <c r="C101" s="18"/>
      <c r="D101" s="22"/>
      <c r="E101" s="19"/>
      <c r="F101" s="18"/>
      <c r="G101" s="18"/>
      <c r="H101" s="22"/>
      <c r="I101" s="19"/>
      <c r="J101" s="18"/>
      <c r="K101" s="18"/>
      <c r="L101" s="22"/>
      <c r="M101" s="19"/>
      <c r="N101" s="18"/>
      <c r="O101" s="18"/>
      <c r="P101" s="22"/>
      <c r="Q101" s="19"/>
      <c r="R101" s="18"/>
      <c r="S101" s="18"/>
      <c r="T101" s="22"/>
      <c r="U101" s="19"/>
      <c r="V101" s="18"/>
      <c r="W101" s="18"/>
      <c r="X101" s="22"/>
      <c r="Y101" s="19"/>
      <c r="Z101" s="18"/>
      <c r="AA101" s="18"/>
      <c r="AB101" s="22"/>
      <c r="AC101" s="19"/>
      <c r="AD101" s="18"/>
      <c r="AE101" s="18"/>
      <c r="AF101" s="22"/>
      <c r="AG101" s="19"/>
      <c r="AH101" s="18"/>
      <c r="AI101" s="18"/>
      <c r="AJ101" s="22"/>
      <c r="AK101" s="19"/>
      <c r="AL101" s="18"/>
      <c r="AM101" s="18"/>
      <c r="AN101" s="22"/>
      <c r="AO101" s="19"/>
      <c r="AP101" s="18"/>
      <c r="AQ101" s="18"/>
      <c r="AR101" s="22"/>
      <c r="AS101" s="19"/>
      <c r="AT101" s="18"/>
      <c r="AU101" s="18"/>
      <c r="AV101" s="22"/>
      <c r="AW101" s="19"/>
      <c r="AX101" s="18"/>
      <c r="AY101" s="18"/>
      <c r="AZ101" s="19"/>
    </row>
    <row r="102" spans="1:52" s="23" customFormat="1" ht="15" customHeight="1" x14ac:dyDescent="0.25">
      <c r="A102" s="20" t="s">
        <v>166</v>
      </c>
      <c r="B102" s="21"/>
      <c r="C102" s="18"/>
      <c r="D102" s="22"/>
      <c r="E102" s="19"/>
      <c r="F102" s="18"/>
      <c r="G102" s="18"/>
      <c r="H102" s="22"/>
      <c r="I102" s="19"/>
      <c r="J102" s="18"/>
      <c r="K102" s="18"/>
      <c r="L102" s="22"/>
      <c r="M102" s="19"/>
      <c r="N102" s="18"/>
      <c r="O102" s="18"/>
      <c r="P102" s="22"/>
      <c r="Q102" s="19"/>
      <c r="R102" s="18"/>
      <c r="S102" s="18"/>
      <c r="T102" s="22"/>
      <c r="U102" s="19"/>
      <c r="V102" s="18"/>
      <c r="W102" s="18"/>
      <c r="X102" s="22"/>
      <c r="Y102" s="19"/>
      <c r="Z102" s="18"/>
      <c r="AA102" s="18"/>
      <c r="AB102" s="22"/>
      <c r="AC102" s="19"/>
      <c r="AD102" s="18"/>
      <c r="AE102" s="18"/>
      <c r="AF102" s="22"/>
      <c r="AG102" s="19"/>
      <c r="AH102" s="18"/>
      <c r="AI102" s="18"/>
      <c r="AJ102" s="22"/>
      <c r="AK102" s="19"/>
      <c r="AL102" s="18"/>
      <c r="AM102" s="18"/>
      <c r="AN102" s="22"/>
      <c r="AO102" s="19"/>
      <c r="AP102" s="18"/>
      <c r="AQ102" s="18"/>
      <c r="AR102" s="22"/>
      <c r="AS102" s="19"/>
      <c r="AT102" s="18"/>
      <c r="AU102" s="18"/>
      <c r="AV102" s="22"/>
      <c r="AW102" s="19"/>
      <c r="AX102" s="18"/>
      <c r="AY102" s="18"/>
      <c r="AZ102" s="19"/>
    </row>
    <row r="103" spans="1:52" s="23" customFormat="1" ht="15" customHeight="1" x14ac:dyDescent="0.25">
      <c r="A103" s="20" t="s">
        <v>167</v>
      </c>
      <c r="B103" s="21"/>
      <c r="C103" s="18"/>
      <c r="D103" s="22"/>
      <c r="E103" s="19"/>
      <c r="F103" s="18"/>
      <c r="G103" s="18"/>
      <c r="H103" s="22"/>
      <c r="I103" s="19"/>
      <c r="J103" s="18"/>
      <c r="K103" s="18"/>
      <c r="L103" s="22"/>
      <c r="M103" s="19"/>
      <c r="N103" s="18"/>
      <c r="O103" s="18"/>
      <c r="P103" s="22"/>
      <c r="Q103" s="19"/>
      <c r="R103" s="18"/>
      <c r="S103" s="18"/>
      <c r="T103" s="22"/>
      <c r="U103" s="19"/>
      <c r="V103" s="18"/>
      <c r="W103" s="18"/>
      <c r="X103" s="22"/>
      <c r="Y103" s="19"/>
      <c r="Z103" s="18"/>
      <c r="AA103" s="18"/>
      <c r="AB103" s="22"/>
      <c r="AC103" s="19"/>
      <c r="AD103" s="18"/>
      <c r="AE103" s="18"/>
      <c r="AF103" s="22"/>
      <c r="AG103" s="19"/>
      <c r="AH103" s="18"/>
      <c r="AI103" s="18"/>
      <c r="AJ103" s="22"/>
      <c r="AK103" s="19"/>
      <c r="AL103" s="18"/>
      <c r="AM103" s="18"/>
      <c r="AN103" s="22"/>
      <c r="AO103" s="19"/>
      <c r="AP103" s="18"/>
      <c r="AQ103" s="18"/>
      <c r="AR103" s="22"/>
      <c r="AS103" s="19"/>
      <c r="AT103" s="18"/>
      <c r="AU103" s="18"/>
      <c r="AV103" s="22"/>
      <c r="AW103" s="19"/>
      <c r="AX103" s="18"/>
      <c r="AY103" s="18"/>
      <c r="AZ103" s="19"/>
    </row>
    <row r="104" spans="1:52" s="23" customFormat="1" ht="15" customHeight="1" x14ac:dyDescent="0.25">
      <c r="A104" s="20" t="s">
        <v>168</v>
      </c>
      <c r="B104" s="21"/>
      <c r="C104" s="18"/>
      <c r="D104" s="22"/>
      <c r="E104" s="19"/>
      <c r="F104" s="18"/>
      <c r="G104" s="18"/>
      <c r="H104" s="22"/>
      <c r="I104" s="19"/>
      <c r="J104" s="18"/>
      <c r="K104" s="18"/>
      <c r="L104" s="22"/>
      <c r="M104" s="19"/>
      <c r="N104" s="18"/>
      <c r="O104" s="18"/>
      <c r="P104" s="22"/>
      <c r="Q104" s="19"/>
      <c r="R104" s="18"/>
      <c r="S104" s="18"/>
      <c r="T104" s="22"/>
      <c r="U104" s="19"/>
      <c r="V104" s="18"/>
      <c r="W104" s="18"/>
      <c r="X104" s="22"/>
      <c r="Y104" s="19"/>
      <c r="Z104" s="18"/>
      <c r="AA104" s="18"/>
      <c r="AB104" s="22"/>
      <c r="AC104" s="19"/>
      <c r="AD104" s="18"/>
      <c r="AE104" s="18"/>
      <c r="AF104" s="22"/>
      <c r="AG104" s="19"/>
      <c r="AH104" s="18"/>
      <c r="AI104" s="18"/>
      <c r="AJ104" s="22"/>
      <c r="AK104" s="19"/>
      <c r="AL104" s="18"/>
      <c r="AM104" s="18"/>
      <c r="AN104" s="22"/>
      <c r="AO104" s="19"/>
      <c r="AP104" s="18"/>
      <c r="AQ104" s="18"/>
      <c r="AR104" s="22"/>
      <c r="AS104" s="19"/>
      <c r="AT104" s="18"/>
      <c r="AU104" s="18"/>
      <c r="AV104" s="22"/>
      <c r="AW104" s="19"/>
      <c r="AX104" s="18"/>
      <c r="AY104" s="18"/>
      <c r="AZ104" s="19"/>
    </row>
    <row r="105" spans="1:52" s="23" customFormat="1" ht="15" customHeight="1" x14ac:dyDescent="0.25">
      <c r="A105" s="20" t="s">
        <v>169</v>
      </c>
      <c r="B105" s="21"/>
      <c r="C105" s="18"/>
      <c r="D105" s="22"/>
      <c r="E105" s="19"/>
      <c r="F105" s="18"/>
      <c r="G105" s="18"/>
      <c r="H105" s="22"/>
      <c r="I105" s="19"/>
      <c r="J105" s="18"/>
      <c r="K105" s="18"/>
      <c r="L105" s="22"/>
      <c r="M105" s="19"/>
      <c r="N105" s="18"/>
      <c r="O105" s="18"/>
      <c r="P105" s="22"/>
      <c r="Q105" s="19"/>
      <c r="R105" s="18"/>
      <c r="S105" s="18"/>
      <c r="T105" s="22"/>
      <c r="U105" s="19"/>
      <c r="V105" s="18"/>
      <c r="W105" s="18"/>
      <c r="X105" s="22"/>
      <c r="Y105" s="19"/>
      <c r="Z105" s="18"/>
      <c r="AA105" s="18"/>
      <c r="AB105" s="22"/>
      <c r="AC105" s="19"/>
      <c r="AD105" s="18"/>
      <c r="AE105" s="18"/>
      <c r="AF105" s="22"/>
      <c r="AG105" s="19"/>
      <c r="AH105" s="18"/>
      <c r="AI105" s="18"/>
      <c r="AJ105" s="22"/>
      <c r="AK105" s="19"/>
      <c r="AL105" s="18"/>
      <c r="AM105" s="18"/>
      <c r="AN105" s="22"/>
      <c r="AO105" s="19"/>
      <c r="AP105" s="18"/>
      <c r="AQ105" s="18"/>
      <c r="AR105" s="22"/>
      <c r="AS105" s="19"/>
      <c r="AT105" s="18"/>
      <c r="AU105" s="18"/>
      <c r="AV105" s="22"/>
      <c r="AW105" s="19"/>
      <c r="AX105" s="18"/>
      <c r="AY105" s="18"/>
      <c r="AZ105" s="19"/>
    </row>
    <row r="106" spans="1:52" s="23" customFormat="1" ht="15" customHeight="1" x14ac:dyDescent="0.25">
      <c r="A106" s="20" t="s">
        <v>170</v>
      </c>
      <c r="B106" s="21"/>
      <c r="C106" s="18"/>
      <c r="D106" s="22"/>
      <c r="E106" s="19"/>
      <c r="F106" s="18"/>
      <c r="G106" s="18"/>
      <c r="H106" s="22"/>
      <c r="I106" s="19"/>
      <c r="J106" s="18"/>
      <c r="K106" s="18"/>
      <c r="L106" s="22"/>
      <c r="M106" s="19"/>
      <c r="N106" s="18"/>
      <c r="O106" s="18"/>
      <c r="P106" s="22"/>
      <c r="Q106" s="19"/>
      <c r="R106" s="18"/>
      <c r="S106" s="18"/>
      <c r="T106" s="22"/>
      <c r="U106" s="19"/>
      <c r="V106" s="18"/>
      <c r="W106" s="18"/>
      <c r="X106" s="22"/>
      <c r="Y106" s="19"/>
      <c r="Z106" s="18"/>
      <c r="AA106" s="18"/>
      <c r="AB106" s="22"/>
      <c r="AC106" s="19"/>
      <c r="AD106" s="18"/>
      <c r="AE106" s="18"/>
      <c r="AF106" s="22"/>
      <c r="AG106" s="19"/>
      <c r="AH106" s="18"/>
      <c r="AI106" s="18"/>
      <c r="AJ106" s="22"/>
      <c r="AK106" s="19"/>
      <c r="AL106" s="18"/>
      <c r="AM106" s="18"/>
      <c r="AN106" s="22"/>
      <c r="AO106" s="19"/>
      <c r="AP106" s="18"/>
      <c r="AQ106" s="18"/>
      <c r="AR106" s="22"/>
      <c r="AS106" s="19"/>
      <c r="AT106" s="18"/>
      <c r="AU106" s="18"/>
      <c r="AV106" s="22"/>
      <c r="AW106" s="19"/>
      <c r="AX106" s="18"/>
      <c r="AY106" s="18"/>
      <c r="AZ106" s="19"/>
    </row>
    <row r="107" spans="1:52" s="23" customFormat="1" ht="15" customHeight="1" x14ac:dyDescent="0.25">
      <c r="A107" s="20" t="s">
        <v>171</v>
      </c>
      <c r="B107" s="21"/>
      <c r="C107" s="18"/>
      <c r="D107" s="22"/>
      <c r="E107" s="19"/>
      <c r="F107" s="18"/>
      <c r="G107" s="18"/>
      <c r="H107" s="22"/>
      <c r="I107" s="19"/>
      <c r="J107" s="18"/>
      <c r="K107" s="18"/>
      <c r="L107" s="22"/>
      <c r="M107" s="19"/>
      <c r="N107" s="18"/>
      <c r="O107" s="18"/>
      <c r="P107" s="22"/>
      <c r="Q107" s="19"/>
      <c r="R107" s="18"/>
      <c r="S107" s="18"/>
      <c r="T107" s="22"/>
      <c r="U107" s="19"/>
      <c r="V107" s="18"/>
      <c r="W107" s="18"/>
      <c r="X107" s="22"/>
      <c r="Y107" s="19"/>
      <c r="Z107" s="18"/>
      <c r="AA107" s="18"/>
      <c r="AB107" s="22"/>
      <c r="AC107" s="19"/>
      <c r="AD107" s="18"/>
      <c r="AE107" s="18"/>
      <c r="AF107" s="22"/>
      <c r="AG107" s="19"/>
      <c r="AH107" s="18"/>
      <c r="AI107" s="18"/>
      <c r="AJ107" s="22"/>
      <c r="AK107" s="19"/>
      <c r="AL107" s="18"/>
      <c r="AM107" s="18"/>
      <c r="AN107" s="22"/>
      <c r="AO107" s="19"/>
      <c r="AP107" s="18"/>
      <c r="AQ107" s="18"/>
      <c r="AR107" s="22"/>
      <c r="AS107" s="19"/>
      <c r="AT107" s="18"/>
      <c r="AU107" s="18"/>
      <c r="AV107" s="22"/>
      <c r="AW107" s="19"/>
      <c r="AX107" s="18"/>
      <c r="AY107" s="18"/>
      <c r="AZ107" s="19"/>
    </row>
    <row r="108" spans="1:52" s="23" customFormat="1" ht="15" customHeight="1" x14ac:dyDescent="0.25">
      <c r="A108" s="20" t="s">
        <v>172</v>
      </c>
      <c r="B108" s="21"/>
      <c r="C108" s="18"/>
      <c r="D108" s="22"/>
      <c r="E108" s="19"/>
      <c r="F108" s="18"/>
      <c r="G108" s="18"/>
      <c r="H108" s="22"/>
      <c r="I108" s="19"/>
      <c r="J108" s="18"/>
      <c r="K108" s="18"/>
      <c r="L108" s="22"/>
      <c r="M108" s="19"/>
      <c r="N108" s="18"/>
      <c r="O108" s="18"/>
      <c r="P108" s="22"/>
      <c r="Q108" s="19"/>
      <c r="R108" s="18"/>
      <c r="S108" s="18"/>
      <c r="T108" s="22"/>
      <c r="U108" s="19"/>
      <c r="V108" s="18"/>
      <c r="W108" s="18"/>
      <c r="X108" s="22"/>
      <c r="Y108" s="19"/>
      <c r="Z108" s="18"/>
      <c r="AA108" s="18"/>
      <c r="AB108" s="22"/>
      <c r="AC108" s="19"/>
      <c r="AD108" s="18"/>
      <c r="AE108" s="18"/>
      <c r="AF108" s="22"/>
      <c r="AG108" s="19"/>
      <c r="AH108" s="18"/>
      <c r="AI108" s="18"/>
      <c r="AJ108" s="22"/>
      <c r="AK108" s="19"/>
      <c r="AL108" s="18"/>
      <c r="AM108" s="18"/>
      <c r="AN108" s="22"/>
      <c r="AO108" s="19"/>
      <c r="AP108" s="18"/>
      <c r="AQ108" s="18"/>
      <c r="AR108" s="22"/>
      <c r="AS108" s="19"/>
      <c r="AT108" s="18"/>
      <c r="AU108" s="18"/>
      <c r="AV108" s="22"/>
      <c r="AW108" s="19"/>
      <c r="AX108" s="18"/>
      <c r="AY108" s="18"/>
      <c r="AZ108" s="19"/>
    </row>
    <row r="109" spans="1:52" s="23" customFormat="1" ht="15" customHeight="1" x14ac:dyDescent="0.25">
      <c r="A109" s="20" t="s">
        <v>173</v>
      </c>
      <c r="B109" s="21"/>
      <c r="C109" s="18"/>
      <c r="D109" s="22"/>
      <c r="E109" s="19"/>
      <c r="F109" s="18"/>
      <c r="G109" s="18"/>
      <c r="H109" s="22"/>
      <c r="I109" s="19"/>
      <c r="J109" s="18"/>
      <c r="K109" s="18"/>
      <c r="L109" s="22"/>
      <c r="M109" s="19"/>
      <c r="N109" s="18"/>
      <c r="O109" s="18"/>
      <c r="P109" s="22"/>
      <c r="Q109" s="19"/>
      <c r="R109" s="18"/>
      <c r="S109" s="18"/>
      <c r="T109" s="22"/>
      <c r="U109" s="19"/>
      <c r="V109" s="18"/>
      <c r="W109" s="18"/>
      <c r="X109" s="22"/>
      <c r="Y109" s="19"/>
      <c r="Z109" s="18"/>
      <c r="AA109" s="18"/>
      <c r="AB109" s="22"/>
      <c r="AC109" s="19"/>
      <c r="AD109" s="18"/>
      <c r="AE109" s="18"/>
      <c r="AF109" s="22"/>
      <c r="AG109" s="19"/>
      <c r="AH109" s="18"/>
      <c r="AI109" s="18"/>
      <c r="AJ109" s="22"/>
      <c r="AK109" s="19"/>
      <c r="AL109" s="18"/>
      <c r="AM109" s="18"/>
      <c r="AN109" s="22"/>
      <c r="AO109" s="19"/>
      <c r="AP109" s="18"/>
      <c r="AQ109" s="18"/>
      <c r="AR109" s="22"/>
      <c r="AS109" s="19"/>
      <c r="AT109" s="18"/>
      <c r="AU109" s="18"/>
      <c r="AV109" s="22"/>
      <c r="AW109" s="19"/>
      <c r="AX109" s="18"/>
      <c r="AY109" s="18"/>
      <c r="AZ109" s="19"/>
    </row>
    <row r="110" spans="1:52" s="23" customFormat="1" ht="15" customHeight="1" x14ac:dyDescent="0.25">
      <c r="A110" s="20" t="s">
        <v>174</v>
      </c>
      <c r="B110" s="21"/>
      <c r="C110" s="18"/>
      <c r="D110" s="22"/>
      <c r="E110" s="19"/>
      <c r="F110" s="18"/>
      <c r="G110" s="18"/>
      <c r="H110" s="22"/>
      <c r="I110" s="19"/>
      <c r="J110" s="18"/>
      <c r="K110" s="18"/>
      <c r="L110" s="22"/>
      <c r="M110" s="19"/>
      <c r="N110" s="18"/>
      <c r="O110" s="18"/>
      <c r="P110" s="22"/>
      <c r="Q110" s="19"/>
      <c r="R110" s="18"/>
      <c r="S110" s="18"/>
      <c r="T110" s="22"/>
      <c r="U110" s="19"/>
      <c r="V110" s="18"/>
      <c r="W110" s="18"/>
      <c r="X110" s="22"/>
      <c r="Y110" s="19"/>
      <c r="Z110" s="18"/>
      <c r="AA110" s="18"/>
      <c r="AB110" s="22"/>
      <c r="AC110" s="19"/>
      <c r="AD110" s="18"/>
      <c r="AE110" s="18"/>
      <c r="AF110" s="22"/>
      <c r="AG110" s="19"/>
      <c r="AH110" s="18"/>
      <c r="AI110" s="18"/>
      <c r="AJ110" s="22"/>
      <c r="AK110" s="19"/>
      <c r="AL110" s="18"/>
      <c r="AM110" s="18"/>
      <c r="AN110" s="22"/>
      <c r="AO110" s="19"/>
      <c r="AP110" s="18"/>
      <c r="AQ110" s="18"/>
      <c r="AR110" s="22"/>
      <c r="AS110" s="19"/>
      <c r="AT110" s="18"/>
      <c r="AU110" s="18"/>
      <c r="AV110" s="22"/>
      <c r="AW110" s="19"/>
      <c r="AX110" s="18"/>
      <c r="AY110" s="18"/>
      <c r="AZ110" s="19"/>
    </row>
    <row r="111" spans="1:52" s="23" customFormat="1" ht="15" customHeight="1" x14ac:dyDescent="0.25">
      <c r="A111" s="20" t="s">
        <v>175</v>
      </c>
      <c r="B111" s="21"/>
      <c r="C111" s="18"/>
      <c r="D111" s="22"/>
      <c r="E111" s="19"/>
      <c r="F111" s="18"/>
      <c r="G111" s="18"/>
      <c r="H111" s="22"/>
      <c r="I111" s="19"/>
      <c r="J111" s="18"/>
      <c r="K111" s="18"/>
      <c r="L111" s="22"/>
      <c r="M111" s="19"/>
      <c r="N111" s="18"/>
      <c r="O111" s="18"/>
      <c r="P111" s="22"/>
      <c r="Q111" s="19"/>
      <c r="R111" s="18"/>
      <c r="S111" s="18"/>
      <c r="T111" s="22"/>
      <c r="U111" s="19"/>
      <c r="V111" s="18"/>
      <c r="W111" s="18"/>
      <c r="X111" s="22"/>
      <c r="Y111" s="19"/>
      <c r="Z111" s="18"/>
      <c r="AA111" s="18"/>
      <c r="AB111" s="22"/>
      <c r="AC111" s="19"/>
      <c r="AD111" s="18"/>
      <c r="AE111" s="18"/>
      <c r="AF111" s="22"/>
      <c r="AG111" s="19"/>
      <c r="AH111" s="18"/>
      <c r="AI111" s="18"/>
      <c r="AJ111" s="22"/>
      <c r="AK111" s="19"/>
      <c r="AL111" s="18"/>
      <c r="AM111" s="18"/>
      <c r="AN111" s="22"/>
      <c r="AO111" s="19"/>
      <c r="AP111" s="18"/>
      <c r="AQ111" s="18"/>
      <c r="AR111" s="22"/>
      <c r="AS111" s="19"/>
      <c r="AT111" s="18"/>
      <c r="AU111" s="18"/>
      <c r="AV111" s="22"/>
      <c r="AW111" s="19"/>
      <c r="AX111" s="18"/>
      <c r="AY111" s="18"/>
      <c r="AZ111" s="19"/>
    </row>
    <row r="112" spans="1:52" s="23" customFormat="1" ht="15" customHeight="1" x14ac:dyDescent="0.25">
      <c r="A112" s="20" t="s">
        <v>176</v>
      </c>
      <c r="B112" s="21"/>
      <c r="C112" s="18"/>
      <c r="D112" s="22"/>
      <c r="E112" s="19"/>
      <c r="F112" s="18"/>
      <c r="G112" s="18"/>
      <c r="H112" s="22"/>
      <c r="I112" s="19"/>
      <c r="J112" s="18"/>
      <c r="K112" s="18"/>
      <c r="L112" s="22"/>
      <c r="M112" s="19"/>
      <c r="N112" s="18"/>
      <c r="O112" s="18"/>
      <c r="P112" s="22"/>
      <c r="Q112" s="19"/>
      <c r="R112" s="18"/>
      <c r="S112" s="18"/>
      <c r="T112" s="22"/>
      <c r="U112" s="19"/>
      <c r="V112" s="18"/>
      <c r="W112" s="18"/>
      <c r="X112" s="22"/>
      <c r="Y112" s="19"/>
      <c r="Z112" s="18"/>
      <c r="AA112" s="18"/>
      <c r="AB112" s="22"/>
      <c r="AC112" s="19"/>
      <c r="AD112" s="18"/>
      <c r="AE112" s="18"/>
      <c r="AF112" s="22"/>
      <c r="AG112" s="19"/>
      <c r="AH112" s="18"/>
      <c r="AI112" s="18"/>
      <c r="AJ112" s="22"/>
      <c r="AK112" s="19"/>
      <c r="AL112" s="18"/>
      <c r="AM112" s="18"/>
      <c r="AN112" s="22"/>
      <c r="AO112" s="19"/>
      <c r="AP112" s="18"/>
      <c r="AQ112" s="18"/>
      <c r="AR112" s="22"/>
      <c r="AS112" s="19"/>
      <c r="AT112" s="18"/>
      <c r="AU112" s="18"/>
      <c r="AV112" s="22"/>
      <c r="AW112" s="19"/>
      <c r="AX112" s="18"/>
      <c r="AY112" s="18"/>
      <c r="AZ112" s="19"/>
    </row>
    <row r="113" spans="1:52" s="23" customFormat="1" ht="15" customHeight="1" x14ac:dyDescent="0.25">
      <c r="A113" s="20" t="s">
        <v>177</v>
      </c>
      <c r="B113" s="21"/>
      <c r="C113" s="18"/>
      <c r="D113" s="22"/>
      <c r="E113" s="19"/>
      <c r="F113" s="18"/>
      <c r="G113" s="18"/>
      <c r="H113" s="22"/>
      <c r="I113" s="19"/>
      <c r="J113" s="18"/>
      <c r="K113" s="18"/>
      <c r="L113" s="22"/>
      <c r="M113" s="19"/>
      <c r="N113" s="18"/>
      <c r="O113" s="18"/>
      <c r="P113" s="22"/>
      <c r="Q113" s="19"/>
      <c r="R113" s="18"/>
      <c r="S113" s="18"/>
      <c r="T113" s="22"/>
      <c r="U113" s="19"/>
      <c r="V113" s="18"/>
      <c r="W113" s="18"/>
      <c r="X113" s="22"/>
      <c r="Y113" s="19"/>
      <c r="Z113" s="18"/>
      <c r="AA113" s="18"/>
      <c r="AB113" s="22"/>
      <c r="AC113" s="19"/>
      <c r="AD113" s="18"/>
      <c r="AE113" s="18"/>
      <c r="AF113" s="22"/>
      <c r="AG113" s="19"/>
      <c r="AH113" s="18"/>
      <c r="AI113" s="18"/>
      <c r="AJ113" s="22"/>
      <c r="AK113" s="19"/>
      <c r="AL113" s="18"/>
      <c r="AM113" s="18"/>
      <c r="AN113" s="22"/>
      <c r="AO113" s="19"/>
      <c r="AP113" s="18"/>
      <c r="AQ113" s="18"/>
      <c r="AR113" s="22"/>
      <c r="AS113" s="19"/>
      <c r="AT113" s="18"/>
      <c r="AU113" s="18"/>
      <c r="AV113" s="22"/>
      <c r="AW113" s="19"/>
      <c r="AX113" s="18"/>
      <c r="AY113" s="18"/>
      <c r="AZ113" s="19"/>
    </row>
    <row r="114" spans="1:52" s="23" customFormat="1" ht="15" customHeight="1" x14ac:dyDescent="0.25">
      <c r="A114" s="20" t="s">
        <v>178</v>
      </c>
      <c r="B114" s="21"/>
      <c r="C114" s="18"/>
      <c r="D114" s="22"/>
      <c r="E114" s="19"/>
      <c r="F114" s="18"/>
      <c r="G114" s="18"/>
      <c r="H114" s="22"/>
      <c r="I114" s="19"/>
      <c r="J114" s="18"/>
      <c r="K114" s="18"/>
      <c r="L114" s="22"/>
      <c r="M114" s="19"/>
      <c r="N114" s="18"/>
      <c r="O114" s="18"/>
      <c r="P114" s="22"/>
      <c r="Q114" s="19"/>
      <c r="R114" s="18"/>
      <c r="S114" s="18"/>
      <c r="T114" s="22"/>
      <c r="U114" s="19"/>
      <c r="V114" s="18"/>
      <c r="W114" s="18"/>
      <c r="X114" s="22"/>
      <c r="Y114" s="19"/>
      <c r="Z114" s="18"/>
      <c r="AA114" s="18"/>
      <c r="AB114" s="22"/>
      <c r="AC114" s="19"/>
      <c r="AD114" s="18"/>
      <c r="AE114" s="18"/>
      <c r="AF114" s="22"/>
      <c r="AG114" s="19"/>
      <c r="AH114" s="18"/>
      <c r="AI114" s="18"/>
      <c r="AJ114" s="22"/>
      <c r="AK114" s="19"/>
      <c r="AL114" s="18"/>
      <c r="AM114" s="18"/>
      <c r="AN114" s="22"/>
      <c r="AO114" s="19"/>
      <c r="AP114" s="18"/>
      <c r="AQ114" s="18"/>
      <c r="AR114" s="22"/>
      <c r="AS114" s="19"/>
      <c r="AT114" s="18"/>
      <c r="AU114" s="18"/>
      <c r="AV114" s="22"/>
      <c r="AW114" s="19"/>
      <c r="AX114" s="18"/>
      <c r="AY114" s="18"/>
      <c r="AZ114" s="19"/>
    </row>
    <row r="115" spans="1:52" s="23" customFormat="1" ht="15" customHeight="1" x14ac:dyDescent="0.25">
      <c r="A115" s="20" t="s">
        <v>179</v>
      </c>
      <c r="B115" s="21"/>
      <c r="C115" s="18"/>
      <c r="D115" s="22"/>
      <c r="E115" s="19"/>
      <c r="F115" s="18"/>
      <c r="G115" s="18"/>
      <c r="H115" s="22"/>
      <c r="I115" s="19"/>
      <c r="J115" s="18"/>
      <c r="K115" s="18"/>
      <c r="L115" s="22"/>
      <c r="M115" s="19"/>
      <c r="N115" s="18"/>
      <c r="O115" s="18"/>
      <c r="P115" s="22"/>
      <c r="Q115" s="19"/>
      <c r="R115" s="18"/>
      <c r="S115" s="18"/>
      <c r="T115" s="22"/>
      <c r="U115" s="19"/>
      <c r="V115" s="18"/>
      <c r="W115" s="18"/>
      <c r="X115" s="22"/>
      <c r="Y115" s="19"/>
      <c r="Z115" s="18"/>
      <c r="AA115" s="18"/>
      <c r="AB115" s="22"/>
      <c r="AC115" s="19"/>
      <c r="AD115" s="18"/>
      <c r="AE115" s="18"/>
      <c r="AF115" s="22"/>
      <c r="AG115" s="19"/>
      <c r="AH115" s="18"/>
      <c r="AI115" s="18"/>
      <c r="AJ115" s="22"/>
      <c r="AK115" s="19"/>
      <c r="AL115" s="18"/>
      <c r="AM115" s="18"/>
      <c r="AN115" s="22"/>
      <c r="AO115" s="19"/>
      <c r="AP115" s="18"/>
      <c r="AQ115" s="18"/>
      <c r="AR115" s="22"/>
      <c r="AS115" s="19"/>
      <c r="AT115" s="18"/>
      <c r="AU115" s="18"/>
      <c r="AV115" s="22"/>
      <c r="AW115" s="19"/>
      <c r="AX115" s="18"/>
      <c r="AY115" s="18"/>
      <c r="AZ115" s="19"/>
    </row>
    <row r="116" spans="1:52" s="23" customFormat="1" ht="15" customHeight="1" x14ac:dyDescent="0.25">
      <c r="A116" s="20" t="s">
        <v>180</v>
      </c>
      <c r="B116" s="21"/>
      <c r="C116" s="18"/>
      <c r="D116" s="22"/>
      <c r="E116" s="19"/>
      <c r="F116" s="18"/>
      <c r="G116" s="18"/>
      <c r="H116" s="22"/>
      <c r="I116" s="19"/>
      <c r="J116" s="18"/>
      <c r="K116" s="18"/>
      <c r="L116" s="22"/>
      <c r="M116" s="19"/>
      <c r="N116" s="18"/>
      <c r="O116" s="18"/>
      <c r="P116" s="22"/>
      <c r="Q116" s="19"/>
      <c r="R116" s="18"/>
      <c r="S116" s="18"/>
      <c r="T116" s="22"/>
      <c r="U116" s="19"/>
      <c r="V116" s="18"/>
      <c r="W116" s="18"/>
      <c r="X116" s="22"/>
      <c r="Y116" s="19"/>
      <c r="Z116" s="18"/>
      <c r="AA116" s="18"/>
      <c r="AB116" s="22"/>
      <c r="AC116" s="19"/>
      <c r="AD116" s="18"/>
      <c r="AE116" s="18"/>
      <c r="AF116" s="22"/>
      <c r="AG116" s="19"/>
      <c r="AH116" s="18"/>
      <c r="AI116" s="18"/>
      <c r="AJ116" s="22"/>
      <c r="AK116" s="19"/>
      <c r="AL116" s="18"/>
      <c r="AM116" s="18"/>
      <c r="AN116" s="22"/>
      <c r="AO116" s="19"/>
      <c r="AP116" s="18"/>
      <c r="AQ116" s="18"/>
      <c r="AR116" s="22"/>
      <c r="AS116" s="19"/>
      <c r="AT116" s="18"/>
      <c r="AU116" s="18"/>
      <c r="AV116" s="22"/>
      <c r="AW116" s="19"/>
      <c r="AX116" s="18"/>
      <c r="AY116" s="18"/>
      <c r="AZ116" s="19"/>
    </row>
    <row r="117" spans="1:52" s="23" customFormat="1" ht="15" customHeight="1" x14ac:dyDescent="0.25">
      <c r="A117" s="20" t="s">
        <v>181</v>
      </c>
      <c r="B117" s="21"/>
      <c r="C117" s="18"/>
      <c r="D117" s="22"/>
      <c r="E117" s="19"/>
      <c r="F117" s="18"/>
      <c r="G117" s="18"/>
      <c r="H117" s="22"/>
      <c r="I117" s="19"/>
      <c r="J117" s="18"/>
      <c r="K117" s="18"/>
      <c r="L117" s="22"/>
      <c r="M117" s="19"/>
      <c r="N117" s="18"/>
      <c r="O117" s="18"/>
      <c r="P117" s="22"/>
      <c r="Q117" s="19"/>
      <c r="R117" s="18"/>
      <c r="S117" s="18"/>
      <c r="T117" s="22"/>
      <c r="U117" s="19"/>
      <c r="V117" s="18"/>
      <c r="W117" s="18"/>
      <c r="X117" s="22"/>
      <c r="Y117" s="19"/>
      <c r="Z117" s="18"/>
      <c r="AA117" s="18"/>
      <c r="AB117" s="22"/>
      <c r="AC117" s="19"/>
      <c r="AD117" s="18"/>
      <c r="AE117" s="18"/>
      <c r="AF117" s="22"/>
      <c r="AG117" s="19"/>
      <c r="AH117" s="18"/>
      <c r="AI117" s="18"/>
      <c r="AJ117" s="22"/>
      <c r="AK117" s="19"/>
      <c r="AL117" s="18"/>
      <c r="AM117" s="18"/>
      <c r="AN117" s="22"/>
      <c r="AO117" s="19"/>
      <c r="AP117" s="18"/>
      <c r="AQ117" s="18"/>
      <c r="AR117" s="22"/>
      <c r="AS117" s="19"/>
      <c r="AT117" s="18"/>
      <c r="AU117" s="18"/>
      <c r="AV117" s="22"/>
      <c r="AW117" s="19"/>
      <c r="AX117" s="18"/>
      <c r="AY117" s="18"/>
      <c r="AZ117" s="19"/>
    </row>
    <row r="118" spans="1:52" s="23" customFormat="1" ht="15" customHeight="1" x14ac:dyDescent="0.25">
      <c r="A118" s="20" t="s">
        <v>182</v>
      </c>
      <c r="B118" s="21"/>
      <c r="C118" s="18"/>
      <c r="D118" s="22"/>
      <c r="E118" s="19"/>
      <c r="F118" s="18"/>
      <c r="G118" s="18"/>
      <c r="H118" s="22"/>
      <c r="I118" s="19"/>
      <c r="J118" s="18"/>
      <c r="K118" s="18"/>
      <c r="L118" s="22"/>
      <c r="M118" s="19"/>
      <c r="N118" s="18"/>
      <c r="O118" s="18"/>
      <c r="P118" s="22"/>
      <c r="Q118" s="19"/>
      <c r="R118" s="18"/>
      <c r="S118" s="18"/>
      <c r="T118" s="22"/>
      <c r="U118" s="19"/>
      <c r="V118" s="18"/>
      <c r="W118" s="18"/>
      <c r="X118" s="22"/>
      <c r="Y118" s="19"/>
      <c r="Z118" s="18"/>
      <c r="AA118" s="18"/>
      <c r="AB118" s="22"/>
      <c r="AC118" s="19"/>
      <c r="AD118" s="18"/>
      <c r="AE118" s="18"/>
      <c r="AF118" s="22"/>
      <c r="AG118" s="19"/>
      <c r="AH118" s="18"/>
      <c r="AI118" s="18"/>
      <c r="AJ118" s="22"/>
      <c r="AK118" s="19"/>
      <c r="AL118" s="18"/>
      <c r="AM118" s="18"/>
      <c r="AN118" s="22"/>
      <c r="AO118" s="19"/>
      <c r="AP118" s="18"/>
      <c r="AQ118" s="18"/>
      <c r="AR118" s="22"/>
      <c r="AS118" s="19"/>
      <c r="AT118" s="18"/>
      <c r="AU118" s="18"/>
      <c r="AV118" s="22"/>
      <c r="AW118" s="19"/>
      <c r="AX118" s="18"/>
      <c r="AY118" s="18"/>
      <c r="AZ118" s="19"/>
    </row>
    <row r="119" spans="1:52" s="23" customFormat="1" ht="15" customHeight="1" x14ac:dyDescent="0.25">
      <c r="A119" s="20" t="s">
        <v>183</v>
      </c>
      <c r="B119" s="21"/>
      <c r="C119" s="18"/>
      <c r="D119" s="22"/>
      <c r="E119" s="19"/>
      <c r="F119" s="18"/>
      <c r="G119" s="18"/>
      <c r="H119" s="22"/>
      <c r="I119" s="19"/>
      <c r="J119" s="18"/>
      <c r="K119" s="18"/>
      <c r="L119" s="22"/>
      <c r="M119" s="19"/>
      <c r="N119" s="18"/>
      <c r="O119" s="18"/>
      <c r="P119" s="22"/>
      <c r="Q119" s="19"/>
      <c r="R119" s="18"/>
      <c r="S119" s="18"/>
      <c r="T119" s="22"/>
      <c r="U119" s="19"/>
      <c r="V119" s="18"/>
      <c r="W119" s="18"/>
      <c r="X119" s="22"/>
      <c r="Y119" s="19"/>
      <c r="Z119" s="18"/>
      <c r="AA119" s="18"/>
      <c r="AB119" s="22"/>
      <c r="AC119" s="19"/>
      <c r="AD119" s="18"/>
      <c r="AE119" s="18"/>
      <c r="AF119" s="22"/>
      <c r="AG119" s="19"/>
      <c r="AH119" s="18"/>
      <c r="AI119" s="18"/>
      <c r="AJ119" s="22"/>
      <c r="AK119" s="19"/>
      <c r="AL119" s="18"/>
      <c r="AM119" s="18"/>
      <c r="AN119" s="22"/>
      <c r="AO119" s="19"/>
      <c r="AP119" s="18"/>
      <c r="AQ119" s="18"/>
      <c r="AR119" s="22"/>
      <c r="AS119" s="19"/>
      <c r="AT119" s="18"/>
      <c r="AU119" s="18"/>
      <c r="AV119" s="22"/>
      <c r="AW119" s="19"/>
      <c r="AX119" s="18"/>
      <c r="AY119" s="18"/>
      <c r="AZ119" s="19"/>
    </row>
    <row r="120" spans="1:52" s="23" customFormat="1" ht="15" customHeight="1" x14ac:dyDescent="0.25">
      <c r="A120" s="20" t="s">
        <v>184</v>
      </c>
      <c r="B120" s="21"/>
      <c r="C120" s="18"/>
      <c r="D120" s="22"/>
      <c r="E120" s="19"/>
      <c r="F120" s="18"/>
      <c r="G120" s="18"/>
      <c r="H120" s="22"/>
      <c r="I120" s="19"/>
      <c r="J120" s="18"/>
      <c r="K120" s="18"/>
      <c r="L120" s="22"/>
      <c r="M120" s="19"/>
      <c r="N120" s="18"/>
      <c r="O120" s="18"/>
      <c r="P120" s="22"/>
      <c r="Q120" s="19"/>
      <c r="R120" s="18"/>
      <c r="S120" s="18"/>
      <c r="T120" s="22"/>
      <c r="U120" s="19"/>
      <c r="V120" s="18"/>
      <c r="W120" s="18"/>
      <c r="X120" s="22"/>
      <c r="Y120" s="19"/>
      <c r="Z120" s="18"/>
      <c r="AA120" s="18"/>
      <c r="AB120" s="22"/>
      <c r="AC120" s="19"/>
      <c r="AD120" s="18"/>
      <c r="AE120" s="18"/>
      <c r="AF120" s="22"/>
      <c r="AG120" s="19"/>
      <c r="AH120" s="18"/>
      <c r="AI120" s="18"/>
      <c r="AJ120" s="22"/>
      <c r="AK120" s="19"/>
      <c r="AL120" s="18"/>
      <c r="AM120" s="18"/>
      <c r="AN120" s="22"/>
      <c r="AO120" s="19"/>
      <c r="AP120" s="18"/>
      <c r="AQ120" s="18"/>
      <c r="AR120" s="22"/>
      <c r="AS120" s="19"/>
      <c r="AT120" s="18"/>
      <c r="AU120" s="18"/>
      <c r="AV120" s="22"/>
      <c r="AW120" s="19"/>
      <c r="AX120" s="18"/>
      <c r="AY120" s="18"/>
      <c r="AZ120" s="19"/>
    </row>
    <row r="121" spans="1:52" s="23" customFormat="1" ht="15" customHeight="1" x14ac:dyDescent="0.25">
      <c r="A121" s="20" t="s">
        <v>185</v>
      </c>
      <c r="B121" s="21"/>
      <c r="C121" s="18"/>
      <c r="D121" s="22"/>
      <c r="E121" s="19"/>
      <c r="F121" s="18"/>
      <c r="G121" s="18"/>
      <c r="H121" s="22"/>
      <c r="I121" s="19"/>
      <c r="J121" s="18"/>
      <c r="K121" s="18"/>
      <c r="L121" s="22"/>
      <c r="M121" s="19"/>
      <c r="N121" s="18"/>
      <c r="O121" s="18"/>
      <c r="P121" s="22"/>
      <c r="Q121" s="19"/>
      <c r="R121" s="18"/>
      <c r="S121" s="18"/>
      <c r="T121" s="22"/>
      <c r="U121" s="19"/>
      <c r="V121" s="18"/>
      <c r="W121" s="18"/>
      <c r="X121" s="22"/>
      <c r="Y121" s="19"/>
      <c r="Z121" s="18"/>
      <c r="AA121" s="18"/>
      <c r="AB121" s="22"/>
      <c r="AC121" s="19"/>
      <c r="AD121" s="18"/>
      <c r="AE121" s="18"/>
      <c r="AF121" s="22"/>
      <c r="AG121" s="19"/>
      <c r="AH121" s="18"/>
      <c r="AI121" s="18"/>
      <c r="AJ121" s="22"/>
      <c r="AK121" s="19"/>
      <c r="AL121" s="18"/>
      <c r="AM121" s="18"/>
      <c r="AN121" s="22"/>
      <c r="AO121" s="19"/>
      <c r="AP121" s="18"/>
      <c r="AQ121" s="18"/>
      <c r="AR121" s="22"/>
      <c r="AS121" s="19"/>
      <c r="AT121" s="18"/>
      <c r="AU121" s="18"/>
      <c r="AV121" s="22"/>
      <c r="AW121" s="19"/>
      <c r="AX121" s="18"/>
      <c r="AY121" s="18"/>
      <c r="AZ121" s="19"/>
    </row>
    <row r="122" spans="1:52" s="23" customFormat="1" ht="15" customHeight="1" x14ac:dyDescent="0.25">
      <c r="A122" s="20" t="s">
        <v>186</v>
      </c>
      <c r="B122" s="21"/>
      <c r="C122" s="18"/>
      <c r="D122" s="22"/>
      <c r="E122" s="19"/>
      <c r="F122" s="18"/>
      <c r="G122" s="18"/>
      <c r="H122" s="22"/>
      <c r="I122" s="19"/>
      <c r="J122" s="18"/>
      <c r="K122" s="18"/>
      <c r="L122" s="22"/>
      <c r="M122" s="19"/>
      <c r="N122" s="18"/>
      <c r="O122" s="18"/>
      <c r="P122" s="22"/>
      <c r="Q122" s="19"/>
      <c r="R122" s="18"/>
      <c r="S122" s="18"/>
      <c r="T122" s="22"/>
      <c r="U122" s="19"/>
      <c r="V122" s="18"/>
      <c r="W122" s="18"/>
      <c r="X122" s="22"/>
      <c r="Y122" s="19"/>
      <c r="Z122" s="18"/>
      <c r="AA122" s="18"/>
      <c r="AB122" s="22"/>
      <c r="AC122" s="19"/>
      <c r="AD122" s="18"/>
      <c r="AE122" s="18"/>
      <c r="AF122" s="22"/>
      <c r="AG122" s="19"/>
      <c r="AH122" s="18"/>
      <c r="AI122" s="18"/>
      <c r="AJ122" s="22"/>
      <c r="AK122" s="19"/>
      <c r="AL122" s="18"/>
      <c r="AM122" s="18"/>
      <c r="AN122" s="22"/>
      <c r="AO122" s="19"/>
      <c r="AP122" s="18"/>
      <c r="AQ122" s="18"/>
      <c r="AR122" s="22"/>
      <c r="AS122" s="19"/>
      <c r="AT122" s="18"/>
      <c r="AU122" s="18"/>
      <c r="AV122" s="22"/>
      <c r="AW122" s="19"/>
      <c r="AX122" s="18"/>
      <c r="AY122" s="18"/>
      <c r="AZ122" s="19"/>
    </row>
    <row r="123" spans="1:52" s="23" customFormat="1" ht="15" customHeight="1" x14ac:dyDescent="0.25">
      <c r="A123" s="20" t="s">
        <v>187</v>
      </c>
      <c r="B123" s="21"/>
      <c r="C123" s="18"/>
      <c r="D123" s="22"/>
      <c r="E123" s="19"/>
      <c r="F123" s="18"/>
      <c r="G123" s="18"/>
      <c r="H123" s="22"/>
      <c r="I123" s="19"/>
      <c r="J123" s="18"/>
      <c r="K123" s="18"/>
      <c r="L123" s="22"/>
      <c r="M123" s="19"/>
      <c r="N123" s="18"/>
      <c r="O123" s="18"/>
      <c r="P123" s="22"/>
      <c r="Q123" s="19"/>
      <c r="R123" s="18"/>
      <c r="S123" s="18"/>
      <c r="T123" s="22"/>
      <c r="U123" s="19"/>
      <c r="V123" s="18"/>
      <c r="W123" s="18"/>
      <c r="X123" s="22"/>
      <c r="Y123" s="19"/>
      <c r="Z123" s="18"/>
      <c r="AA123" s="18"/>
      <c r="AB123" s="22"/>
      <c r="AC123" s="19"/>
      <c r="AD123" s="18"/>
      <c r="AE123" s="18"/>
      <c r="AF123" s="22"/>
      <c r="AG123" s="19"/>
      <c r="AH123" s="18"/>
      <c r="AI123" s="18"/>
      <c r="AJ123" s="22"/>
      <c r="AK123" s="19"/>
      <c r="AL123" s="18"/>
      <c r="AM123" s="18"/>
      <c r="AN123" s="22"/>
      <c r="AO123" s="19"/>
      <c r="AP123" s="18"/>
      <c r="AQ123" s="18"/>
      <c r="AR123" s="22"/>
      <c r="AS123" s="19"/>
      <c r="AT123" s="18"/>
      <c r="AU123" s="18"/>
      <c r="AV123" s="22"/>
      <c r="AW123" s="19"/>
      <c r="AX123" s="18"/>
      <c r="AY123" s="18"/>
      <c r="AZ123" s="19"/>
    </row>
    <row r="124" spans="1:52" s="23" customFormat="1" ht="15" customHeight="1" x14ac:dyDescent="0.25">
      <c r="A124" s="20" t="s">
        <v>188</v>
      </c>
      <c r="B124" s="21"/>
      <c r="C124" s="18"/>
      <c r="D124" s="22"/>
      <c r="E124" s="19"/>
      <c r="F124" s="18"/>
      <c r="G124" s="18"/>
      <c r="H124" s="22"/>
      <c r="I124" s="19"/>
      <c r="J124" s="18"/>
      <c r="K124" s="18"/>
      <c r="L124" s="22"/>
      <c r="M124" s="19"/>
      <c r="N124" s="18"/>
      <c r="O124" s="18"/>
      <c r="P124" s="22"/>
      <c r="Q124" s="19"/>
      <c r="R124" s="18"/>
      <c r="S124" s="18"/>
      <c r="T124" s="22"/>
      <c r="U124" s="19"/>
      <c r="V124" s="18"/>
      <c r="W124" s="18"/>
      <c r="X124" s="22"/>
      <c r="Y124" s="19"/>
      <c r="Z124" s="18"/>
      <c r="AA124" s="18"/>
      <c r="AB124" s="22"/>
      <c r="AC124" s="19"/>
      <c r="AD124" s="18"/>
      <c r="AE124" s="18"/>
      <c r="AF124" s="22"/>
      <c r="AG124" s="19"/>
      <c r="AH124" s="18"/>
      <c r="AI124" s="18"/>
      <c r="AJ124" s="22"/>
      <c r="AK124" s="19"/>
      <c r="AL124" s="18"/>
      <c r="AM124" s="18"/>
      <c r="AN124" s="22"/>
      <c r="AO124" s="19"/>
      <c r="AP124" s="18"/>
      <c r="AQ124" s="18"/>
      <c r="AR124" s="22"/>
      <c r="AS124" s="19"/>
      <c r="AT124" s="18"/>
      <c r="AU124" s="18"/>
      <c r="AV124" s="22"/>
      <c r="AW124" s="19"/>
      <c r="AX124" s="18"/>
      <c r="AY124" s="18"/>
      <c r="AZ124" s="19"/>
    </row>
    <row r="125" spans="1:52" s="23" customFormat="1" ht="15" customHeight="1" x14ac:dyDescent="0.25">
      <c r="A125" s="20" t="s">
        <v>189</v>
      </c>
      <c r="B125" s="21"/>
      <c r="C125" s="18"/>
      <c r="D125" s="22"/>
      <c r="E125" s="19"/>
      <c r="F125" s="18"/>
      <c r="G125" s="18"/>
      <c r="H125" s="22"/>
      <c r="I125" s="19"/>
      <c r="J125" s="18"/>
      <c r="K125" s="18"/>
      <c r="L125" s="22"/>
      <c r="M125" s="19"/>
      <c r="N125" s="18"/>
      <c r="O125" s="18"/>
      <c r="P125" s="22"/>
      <c r="Q125" s="19"/>
      <c r="R125" s="18"/>
      <c r="S125" s="18"/>
      <c r="T125" s="22"/>
      <c r="U125" s="19"/>
      <c r="V125" s="18"/>
      <c r="W125" s="18"/>
      <c r="X125" s="22"/>
      <c r="Y125" s="19"/>
      <c r="Z125" s="18"/>
      <c r="AA125" s="18"/>
      <c r="AB125" s="22"/>
      <c r="AC125" s="19"/>
      <c r="AD125" s="18"/>
      <c r="AE125" s="18"/>
      <c r="AF125" s="22"/>
      <c r="AG125" s="19"/>
      <c r="AH125" s="18"/>
      <c r="AI125" s="18"/>
      <c r="AJ125" s="22"/>
      <c r="AK125" s="19"/>
      <c r="AL125" s="18"/>
      <c r="AM125" s="18"/>
      <c r="AN125" s="22"/>
      <c r="AO125" s="19"/>
      <c r="AP125" s="18"/>
      <c r="AQ125" s="18"/>
      <c r="AR125" s="22"/>
      <c r="AS125" s="19"/>
      <c r="AT125" s="18"/>
      <c r="AU125" s="18"/>
      <c r="AV125" s="22"/>
      <c r="AW125" s="19"/>
      <c r="AX125" s="18"/>
      <c r="AY125" s="18"/>
      <c r="AZ125" s="19"/>
    </row>
    <row r="126" spans="1:52" s="23" customFormat="1" ht="15" customHeight="1" x14ac:dyDescent="0.25">
      <c r="A126" s="20" t="s">
        <v>190</v>
      </c>
      <c r="B126" s="21"/>
      <c r="C126" s="18"/>
      <c r="D126" s="22"/>
      <c r="E126" s="19"/>
      <c r="F126" s="18"/>
      <c r="G126" s="18"/>
      <c r="H126" s="22"/>
      <c r="I126" s="19"/>
      <c r="J126" s="18"/>
      <c r="K126" s="18"/>
      <c r="L126" s="22"/>
      <c r="M126" s="19"/>
      <c r="N126" s="18"/>
      <c r="O126" s="18"/>
      <c r="P126" s="22"/>
      <c r="Q126" s="19"/>
      <c r="R126" s="18"/>
      <c r="S126" s="18"/>
      <c r="T126" s="22"/>
      <c r="U126" s="19"/>
      <c r="V126" s="18"/>
      <c r="W126" s="18"/>
      <c r="X126" s="22"/>
      <c r="Y126" s="19"/>
      <c r="Z126" s="18"/>
      <c r="AA126" s="18"/>
      <c r="AB126" s="22"/>
      <c r="AC126" s="19"/>
      <c r="AD126" s="18"/>
      <c r="AE126" s="18"/>
      <c r="AF126" s="22"/>
      <c r="AG126" s="19"/>
      <c r="AH126" s="18"/>
      <c r="AI126" s="18"/>
      <c r="AJ126" s="22"/>
      <c r="AK126" s="19"/>
      <c r="AL126" s="18"/>
      <c r="AM126" s="18"/>
      <c r="AN126" s="22"/>
      <c r="AO126" s="19"/>
      <c r="AP126" s="18"/>
      <c r="AQ126" s="18"/>
      <c r="AR126" s="22"/>
      <c r="AS126" s="19"/>
      <c r="AT126" s="18"/>
      <c r="AU126" s="18"/>
      <c r="AV126" s="22"/>
      <c r="AW126" s="19"/>
      <c r="AX126" s="18"/>
      <c r="AY126" s="18"/>
      <c r="AZ126" s="19"/>
    </row>
    <row r="127" spans="1:52" s="23" customFormat="1" ht="15" customHeight="1" x14ac:dyDescent="0.25">
      <c r="A127" s="20" t="s">
        <v>191</v>
      </c>
      <c r="B127" s="21"/>
      <c r="C127" s="18"/>
      <c r="D127" s="22"/>
      <c r="E127" s="19"/>
      <c r="F127" s="18"/>
      <c r="G127" s="18"/>
      <c r="H127" s="22"/>
      <c r="I127" s="19"/>
      <c r="J127" s="18"/>
      <c r="K127" s="18"/>
      <c r="L127" s="22"/>
      <c r="M127" s="19"/>
      <c r="N127" s="18"/>
      <c r="O127" s="18"/>
      <c r="P127" s="22"/>
      <c r="Q127" s="19"/>
      <c r="R127" s="18"/>
      <c r="S127" s="18"/>
      <c r="T127" s="22"/>
      <c r="U127" s="19"/>
      <c r="V127" s="18"/>
      <c r="W127" s="18"/>
      <c r="X127" s="22"/>
      <c r="Y127" s="19"/>
      <c r="Z127" s="18"/>
      <c r="AA127" s="18"/>
      <c r="AB127" s="22"/>
      <c r="AC127" s="19"/>
      <c r="AD127" s="18"/>
      <c r="AE127" s="18"/>
      <c r="AF127" s="22"/>
      <c r="AG127" s="19"/>
      <c r="AH127" s="18"/>
      <c r="AI127" s="18"/>
      <c r="AJ127" s="22"/>
      <c r="AK127" s="19"/>
      <c r="AL127" s="18"/>
      <c r="AM127" s="18"/>
      <c r="AN127" s="22"/>
      <c r="AO127" s="19"/>
      <c r="AP127" s="18"/>
      <c r="AQ127" s="18"/>
      <c r="AR127" s="22"/>
      <c r="AS127" s="19"/>
      <c r="AT127" s="18"/>
      <c r="AU127" s="18"/>
      <c r="AV127" s="22"/>
      <c r="AW127" s="19"/>
      <c r="AX127" s="18"/>
      <c r="AY127" s="18"/>
      <c r="AZ127" s="19"/>
    </row>
    <row r="128" spans="1:52" s="23" customFormat="1" ht="15" customHeight="1" x14ac:dyDescent="0.25">
      <c r="A128" s="20" t="s">
        <v>192</v>
      </c>
      <c r="B128" s="21"/>
      <c r="C128" s="18"/>
      <c r="D128" s="22"/>
      <c r="E128" s="19"/>
      <c r="F128" s="18"/>
      <c r="G128" s="18"/>
      <c r="H128" s="22"/>
      <c r="I128" s="19"/>
      <c r="J128" s="18"/>
      <c r="K128" s="18"/>
      <c r="L128" s="22"/>
      <c r="M128" s="19"/>
      <c r="N128" s="18"/>
      <c r="O128" s="18"/>
      <c r="P128" s="22"/>
      <c r="Q128" s="19"/>
      <c r="R128" s="18"/>
      <c r="S128" s="18"/>
      <c r="T128" s="22"/>
      <c r="U128" s="19"/>
      <c r="V128" s="18"/>
      <c r="W128" s="18"/>
      <c r="X128" s="22"/>
      <c r="Y128" s="19"/>
      <c r="Z128" s="18"/>
      <c r="AA128" s="18"/>
      <c r="AB128" s="22"/>
      <c r="AC128" s="19"/>
      <c r="AD128" s="18"/>
      <c r="AE128" s="18"/>
      <c r="AF128" s="22"/>
      <c r="AG128" s="19"/>
      <c r="AH128" s="18"/>
      <c r="AI128" s="18"/>
      <c r="AJ128" s="22"/>
      <c r="AK128" s="19"/>
      <c r="AL128" s="18"/>
      <c r="AM128" s="18"/>
      <c r="AN128" s="22"/>
      <c r="AO128" s="19"/>
      <c r="AP128" s="18"/>
      <c r="AQ128" s="18"/>
      <c r="AR128" s="22"/>
      <c r="AS128" s="19"/>
      <c r="AT128" s="18"/>
      <c r="AU128" s="18"/>
      <c r="AV128" s="22"/>
      <c r="AW128" s="19"/>
      <c r="AX128" s="18"/>
      <c r="AY128" s="18"/>
      <c r="AZ128" s="19"/>
    </row>
    <row r="129" spans="1:52" s="23" customFormat="1" ht="15" customHeight="1" x14ac:dyDescent="0.25">
      <c r="A129" s="20" t="s">
        <v>193</v>
      </c>
      <c r="B129" s="21"/>
      <c r="C129" s="18"/>
      <c r="D129" s="22"/>
      <c r="E129" s="19"/>
      <c r="F129" s="18"/>
      <c r="G129" s="18"/>
      <c r="H129" s="22"/>
      <c r="I129" s="19"/>
      <c r="J129" s="18"/>
      <c r="K129" s="18"/>
      <c r="L129" s="22"/>
      <c r="M129" s="19"/>
      <c r="N129" s="18"/>
      <c r="O129" s="18"/>
      <c r="P129" s="22"/>
      <c r="Q129" s="19"/>
      <c r="R129" s="18"/>
      <c r="S129" s="18"/>
      <c r="T129" s="22"/>
      <c r="U129" s="19"/>
      <c r="V129" s="18"/>
      <c r="W129" s="18"/>
      <c r="X129" s="22"/>
      <c r="Y129" s="19"/>
      <c r="Z129" s="18"/>
      <c r="AA129" s="18"/>
      <c r="AB129" s="22"/>
      <c r="AC129" s="19"/>
      <c r="AD129" s="18"/>
      <c r="AE129" s="18"/>
      <c r="AF129" s="22"/>
      <c r="AG129" s="19"/>
      <c r="AH129" s="18"/>
      <c r="AI129" s="18"/>
      <c r="AJ129" s="22"/>
      <c r="AK129" s="19"/>
      <c r="AL129" s="18"/>
      <c r="AM129" s="18"/>
      <c r="AN129" s="22"/>
      <c r="AO129" s="19"/>
      <c r="AP129" s="18"/>
      <c r="AQ129" s="18"/>
      <c r="AR129" s="22"/>
      <c r="AS129" s="19"/>
      <c r="AT129" s="18"/>
      <c r="AU129" s="18"/>
      <c r="AV129" s="22"/>
      <c r="AW129" s="19"/>
      <c r="AX129" s="18"/>
      <c r="AY129" s="18"/>
      <c r="AZ129" s="19"/>
    </row>
    <row r="130" spans="1:52" s="23" customFormat="1" ht="15" customHeight="1" x14ac:dyDescent="0.25">
      <c r="A130" s="20" t="s">
        <v>194</v>
      </c>
      <c r="B130" s="21"/>
      <c r="C130" s="18"/>
      <c r="D130" s="22"/>
      <c r="E130" s="19"/>
      <c r="F130" s="18"/>
      <c r="G130" s="18"/>
      <c r="H130" s="22"/>
      <c r="I130" s="19"/>
      <c r="J130" s="18"/>
      <c r="K130" s="18"/>
      <c r="L130" s="22"/>
      <c r="M130" s="19"/>
      <c r="N130" s="18"/>
      <c r="O130" s="18"/>
      <c r="P130" s="22"/>
      <c r="Q130" s="19"/>
      <c r="R130" s="18"/>
      <c r="S130" s="18"/>
      <c r="T130" s="22"/>
      <c r="U130" s="19"/>
      <c r="V130" s="18"/>
      <c r="W130" s="18"/>
      <c r="X130" s="22"/>
      <c r="Y130" s="19"/>
      <c r="Z130" s="18"/>
      <c r="AA130" s="18"/>
      <c r="AB130" s="22"/>
      <c r="AC130" s="19"/>
      <c r="AD130" s="18"/>
      <c r="AE130" s="18"/>
      <c r="AF130" s="22"/>
      <c r="AG130" s="19"/>
      <c r="AH130" s="18"/>
      <c r="AI130" s="18"/>
      <c r="AJ130" s="22"/>
      <c r="AK130" s="19"/>
      <c r="AL130" s="18"/>
      <c r="AM130" s="18"/>
      <c r="AN130" s="22"/>
      <c r="AO130" s="19"/>
      <c r="AP130" s="18"/>
      <c r="AQ130" s="18"/>
      <c r="AR130" s="22"/>
      <c r="AS130" s="19"/>
      <c r="AT130" s="18"/>
      <c r="AU130" s="18"/>
      <c r="AV130" s="22"/>
      <c r="AW130" s="19"/>
      <c r="AX130" s="18"/>
      <c r="AY130" s="18"/>
      <c r="AZ130" s="19"/>
    </row>
    <row r="131" spans="1:52" s="23" customFormat="1" ht="15" customHeight="1" x14ac:dyDescent="0.25">
      <c r="A131" s="20" t="s">
        <v>195</v>
      </c>
      <c r="B131" s="21"/>
      <c r="C131" s="18"/>
      <c r="D131" s="22"/>
      <c r="E131" s="19"/>
      <c r="F131" s="18"/>
      <c r="G131" s="18"/>
      <c r="H131" s="22"/>
      <c r="I131" s="19"/>
      <c r="J131" s="18"/>
      <c r="K131" s="18"/>
      <c r="L131" s="22"/>
      <c r="M131" s="19"/>
      <c r="N131" s="18"/>
      <c r="O131" s="18"/>
      <c r="P131" s="22"/>
      <c r="Q131" s="19"/>
      <c r="R131" s="18"/>
      <c r="S131" s="18"/>
      <c r="T131" s="22"/>
      <c r="U131" s="19"/>
      <c r="V131" s="18"/>
      <c r="W131" s="18"/>
      <c r="X131" s="22"/>
      <c r="Y131" s="19"/>
      <c r="Z131" s="18"/>
      <c r="AA131" s="18"/>
      <c r="AB131" s="22"/>
      <c r="AC131" s="19"/>
      <c r="AD131" s="18"/>
      <c r="AE131" s="18"/>
      <c r="AF131" s="22"/>
      <c r="AG131" s="19"/>
      <c r="AH131" s="18"/>
      <c r="AI131" s="18"/>
      <c r="AJ131" s="22"/>
      <c r="AK131" s="19"/>
      <c r="AL131" s="18"/>
      <c r="AM131" s="18"/>
      <c r="AN131" s="22"/>
      <c r="AO131" s="19"/>
      <c r="AP131" s="18"/>
      <c r="AQ131" s="18"/>
      <c r="AR131" s="22"/>
      <c r="AS131" s="19"/>
      <c r="AT131" s="18"/>
      <c r="AU131" s="18"/>
      <c r="AV131" s="22"/>
      <c r="AW131" s="19"/>
      <c r="AX131" s="18"/>
      <c r="AY131" s="18"/>
      <c r="AZ131" s="19"/>
    </row>
    <row r="132" spans="1:52" s="23" customFormat="1" ht="15" customHeight="1" x14ac:dyDescent="0.25">
      <c r="A132" s="20" t="s">
        <v>196</v>
      </c>
      <c r="B132" s="21"/>
      <c r="C132" s="18"/>
      <c r="D132" s="22"/>
      <c r="E132" s="19"/>
      <c r="F132" s="18"/>
      <c r="G132" s="18"/>
      <c r="H132" s="22"/>
      <c r="I132" s="19"/>
      <c r="J132" s="18"/>
      <c r="K132" s="18"/>
      <c r="L132" s="22"/>
      <c r="M132" s="19"/>
      <c r="N132" s="18"/>
      <c r="O132" s="18"/>
      <c r="P132" s="22"/>
      <c r="Q132" s="19"/>
      <c r="R132" s="18"/>
      <c r="S132" s="18"/>
      <c r="T132" s="22"/>
      <c r="U132" s="19"/>
      <c r="V132" s="18"/>
      <c r="W132" s="18"/>
      <c r="X132" s="22"/>
      <c r="Y132" s="19"/>
      <c r="Z132" s="18"/>
      <c r="AA132" s="18"/>
      <c r="AB132" s="22"/>
      <c r="AC132" s="19"/>
      <c r="AD132" s="18"/>
      <c r="AE132" s="18"/>
      <c r="AF132" s="22"/>
      <c r="AG132" s="19"/>
      <c r="AH132" s="18"/>
      <c r="AI132" s="18"/>
      <c r="AJ132" s="22"/>
      <c r="AK132" s="19"/>
      <c r="AL132" s="18"/>
      <c r="AM132" s="18"/>
      <c r="AN132" s="22"/>
      <c r="AO132" s="19"/>
      <c r="AP132" s="18"/>
      <c r="AQ132" s="18"/>
      <c r="AR132" s="22"/>
      <c r="AS132" s="19"/>
      <c r="AT132" s="18"/>
      <c r="AU132" s="18"/>
      <c r="AV132" s="22"/>
      <c r="AW132" s="19"/>
      <c r="AX132" s="18"/>
      <c r="AY132" s="18"/>
      <c r="AZ132" s="19"/>
    </row>
    <row r="133" spans="1:52" s="23" customFormat="1" ht="15" customHeight="1" x14ac:dyDescent="0.25">
      <c r="A133" s="20" t="s">
        <v>197</v>
      </c>
      <c r="B133" s="21"/>
      <c r="C133" s="18"/>
      <c r="D133" s="22"/>
      <c r="E133" s="19"/>
      <c r="F133" s="18"/>
      <c r="G133" s="18"/>
      <c r="H133" s="22"/>
      <c r="I133" s="19"/>
      <c r="J133" s="18"/>
      <c r="K133" s="18"/>
      <c r="L133" s="22"/>
      <c r="M133" s="19"/>
      <c r="N133" s="18"/>
      <c r="O133" s="18"/>
      <c r="P133" s="22"/>
      <c r="Q133" s="19"/>
      <c r="R133" s="18"/>
      <c r="S133" s="18"/>
      <c r="T133" s="22"/>
      <c r="U133" s="19"/>
      <c r="V133" s="18"/>
      <c r="W133" s="18"/>
      <c r="X133" s="22"/>
      <c r="Y133" s="19"/>
      <c r="Z133" s="18"/>
      <c r="AA133" s="18"/>
      <c r="AB133" s="22"/>
      <c r="AC133" s="19"/>
      <c r="AD133" s="18"/>
      <c r="AE133" s="18"/>
      <c r="AF133" s="22"/>
      <c r="AG133" s="19"/>
      <c r="AH133" s="18"/>
      <c r="AI133" s="18"/>
      <c r="AJ133" s="22"/>
      <c r="AK133" s="19"/>
      <c r="AL133" s="18"/>
      <c r="AM133" s="18"/>
      <c r="AN133" s="22"/>
      <c r="AO133" s="19"/>
      <c r="AP133" s="18"/>
      <c r="AQ133" s="18"/>
      <c r="AR133" s="22"/>
      <c r="AS133" s="19"/>
      <c r="AT133" s="18"/>
      <c r="AU133" s="18"/>
      <c r="AV133" s="22"/>
      <c r="AW133" s="19"/>
      <c r="AX133" s="18"/>
      <c r="AY133" s="18"/>
      <c r="AZ133" s="19"/>
    </row>
    <row r="134" spans="1:52" s="23" customFormat="1" ht="15" customHeight="1" x14ac:dyDescent="0.25">
      <c r="A134" s="20" t="s">
        <v>198</v>
      </c>
      <c r="B134" s="21"/>
      <c r="C134" s="18"/>
      <c r="D134" s="22"/>
      <c r="E134" s="19"/>
      <c r="F134" s="18"/>
      <c r="G134" s="18"/>
      <c r="H134" s="22"/>
      <c r="I134" s="19"/>
      <c r="J134" s="18"/>
      <c r="K134" s="18"/>
      <c r="L134" s="22"/>
      <c r="M134" s="19"/>
      <c r="N134" s="18"/>
      <c r="O134" s="18"/>
      <c r="P134" s="22"/>
      <c r="Q134" s="19"/>
      <c r="R134" s="18"/>
      <c r="S134" s="18"/>
      <c r="T134" s="22"/>
      <c r="U134" s="19"/>
      <c r="V134" s="18"/>
      <c r="W134" s="18"/>
      <c r="X134" s="22"/>
      <c r="Y134" s="19"/>
      <c r="Z134" s="18"/>
      <c r="AA134" s="18"/>
      <c r="AB134" s="22"/>
      <c r="AC134" s="19"/>
      <c r="AD134" s="18"/>
      <c r="AE134" s="18"/>
      <c r="AF134" s="22"/>
      <c r="AG134" s="19"/>
      <c r="AH134" s="18"/>
      <c r="AI134" s="18"/>
      <c r="AJ134" s="22"/>
      <c r="AK134" s="19"/>
      <c r="AL134" s="18"/>
      <c r="AM134" s="18"/>
      <c r="AN134" s="22"/>
      <c r="AO134" s="19"/>
      <c r="AP134" s="18"/>
      <c r="AQ134" s="18"/>
      <c r="AR134" s="22"/>
      <c r="AS134" s="19"/>
      <c r="AT134" s="18"/>
      <c r="AU134" s="18"/>
      <c r="AV134" s="22"/>
      <c r="AW134" s="19"/>
      <c r="AX134" s="18"/>
      <c r="AY134" s="18"/>
      <c r="AZ134" s="19"/>
    </row>
    <row r="135" spans="1:52" s="23" customFormat="1" ht="15" customHeight="1" x14ac:dyDescent="0.25">
      <c r="A135" s="20" t="s">
        <v>199</v>
      </c>
      <c r="B135" s="21"/>
      <c r="C135" s="18"/>
      <c r="D135" s="22"/>
      <c r="E135" s="19"/>
      <c r="F135" s="18"/>
      <c r="G135" s="18"/>
      <c r="H135" s="22"/>
      <c r="I135" s="19"/>
      <c r="J135" s="18"/>
      <c r="K135" s="18"/>
      <c r="L135" s="22"/>
      <c r="M135" s="19"/>
      <c r="N135" s="18"/>
      <c r="O135" s="18"/>
      <c r="P135" s="22"/>
      <c r="Q135" s="19"/>
      <c r="R135" s="18"/>
      <c r="S135" s="18"/>
      <c r="T135" s="22"/>
      <c r="U135" s="19"/>
      <c r="V135" s="18"/>
      <c r="W135" s="18"/>
      <c r="X135" s="22"/>
      <c r="Y135" s="19"/>
      <c r="Z135" s="18"/>
      <c r="AA135" s="18"/>
      <c r="AB135" s="22"/>
      <c r="AC135" s="19"/>
      <c r="AD135" s="18"/>
      <c r="AE135" s="18"/>
      <c r="AF135" s="22"/>
      <c r="AG135" s="19"/>
      <c r="AH135" s="18"/>
      <c r="AI135" s="18"/>
      <c r="AJ135" s="22"/>
      <c r="AK135" s="19"/>
      <c r="AL135" s="18"/>
      <c r="AM135" s="18"/>
      <c r="AN135" s="22"/>
      <c r="AO135" s="19"/>
      <c r="AP135" s="18"/>
      <c r="AQ135" s="18"/>
      <c r="AR135" s="22"/>
      <c r="AS135" s="19"/>
      <c r="AT135" s="18"/>
      <c r="AU135" s="18"/>
      <c r="AV135" s="22"/>
      <c r="AW135" s="19"/>
      <c r="AX135" s="18"/>
      <c r="AY135" s="18"/>
      <c r="AZ135" s="19"/>
    </row>
    <row r="136" spans="1:52" s="23" customFormat="1" ht="15" customHeight="1" x14ac:dyDescent="0.25">
      <c r="A136" s="20" t="s">
        <v>200</v>
      </c>
      <c r="B136" s="21"/>
      <c r="C136" s="18"/>
      <c r="D136" s="22"/>
      <c r="E136" s="19"/>
      <c r="F136" s="18"/>
      <c r="G136" s="18"/>
      <c r="H136" s="22"/>
      <c r="I136" s="19"/>
      <c r="J136" s="18"/>
      <c r="K136" s="18"/>
      <c r="L136" s="22"/>
      <c r="M136" s="19"/>
      <c r="N136" s="18"/>
      <c r="O136" s="18"/>
      <c r="P136" s="22"/>
      <c r="Q136" s="19"/>
      <c r="R136" s="18"/>
      <c r="S136" s="18"/>
      <c r="T136" s="22"/>
      <c r="U136" s="19"/>
      <c r="V136" s="18"/>
      <c r="W136" s="18"/>
      <c r="X136" s="22"/>
      <c r="Y136" s="19"/>
      <c r="Z136" s="18"/>
      <c r="AA136" s="18"/>
      <c r="AB136" s="22"/>
      <c r="AC136" s="19"/>
      <c r="AD136" s="18"/>
      <c r="AE136" s="18"/>
      <c r="AF136" s="22"/>
      <c r="AG136" s="19"/>
      <c r="AH136" s="18"/>
      <c r="AI136" s="18"/>
      <c r="AJ136" s="22"/>
      <c r="AK136" s="19"/>
      <c r="AL136" s="18"/>
      <c r="AM136" s="18"/>
      <c r="AN136" s="22"/>
      <c r="AO136" s="19"/>
      <c r="AP136" s="18"/>
      <c r="AQ136" s="18"/>
      <c r="AR136" s="22"/>
      <c r="AS136" s="19"/>
      <c r="AT136" s="18"/>
      <c r="AU136" s="18"/>
      <c r="AV136" s="22"/>
      <c r="AW136" s="19"/>
      <c r="AX136" s="18"/>
      <c r="AY136" s="18"/>
      <c r="AZ136" s="19"/>
    </row>
    <row r="137" spans="1:52" s="23" customFormat="1" ht="15" customHeight="1" x14ac:dyDescent="0.25">
      <c r="A137" s="20" t="s">
        <v>201</v>
      </c>
      <c r="B137" s="21"/>
      <c r="C137" s="18"/>
      <c r="D137" s="22"/>
      <c r="E137" s="19"/>
      <c r="F137" s="18"/>
      <c r="G137" s="18"/>
      <c r="H137" s="22"/>
      <c r="I137" s="19"/>
      <c r="J137" s="18"/>
      <c r="K137" s="18"/>
      <c r="L137" s="22"/>
      <c r="M137" s="19"/>
      <c r="N137" s="18"/>
      <c r="O137" s="18"/>
      <c r="P137" s="22"/>
      <c r="Q137" s="19"/>
      <c r="R137" s="18"/>
      <c r="S137" s="18"/>
      <c r="T137" s="22"/>
      <c r="U137" s="19"/>
      <c r="V137" s="18"/>
      <c r="W137" s="18"/>
      <c r="X137" s="22"/>
      <c r="Y137" s="19"/>
      <c r="Z137" s="18"/>
      <c r="AA137" s="18"/>
      <c r="AB137" s="22"/>
      <c r="AC137" s="19"/>
      <c r="AD137" s="18"/>
      <c r="AE137" s="18"/>
      <c r="AF137" s="22"/>
      <c r="AG137" s="19"/>
      <c r="AH137" s="18"/>
      <c r="AI137" s="18"/>
      <c r="AJ137" s="22"/>
      <c r="AK137" s="19"/>
      <c r="AL137" s="18"/>
      <c r="AM137" s="18"/>
      <c r="AN137" s="22"/>
      <c r="AO137" s="19"/>
      <c r="AP137" s="18"/>
      <c r="AQ137" s="18"/>
      <c r="AR137" s="22"/>
      <c r="AS137" s="19"/>
      <c r="AT137" s="18"/>
      <c r="AU137" s="18"/>
      <c r="AV137" s="22"/>
      <c r="AW137" s="19"/>
      <c r="AX137" s="18"/>
      <c r="AY137" s="18"/>
      <c r="AZ137" s="19"/>
    </row>
    <row r="138" spans="1:52" s="23" customFormat="1" ht="15" customHeight="1" x14ac:dyDescent="0.25">
      <c r="A138" s="20" t="s">
        <v>202</v>
      </c>
      <c r="B138" s="21"/>
      <c r="C138" s="18"/>
      <c r="D138" s="22"/>
      <c r="E138" s="19"/>
      <c r="F138" s="18"/>
      <c r="G138" s="18"/>
      <c r="H138" s="22"/>
      <c r="I138" s="19"/>
      <c r="J138" s="18"/>
      <c r="K138" s="18"/>
      <c r="L138" s="22"/>
      <c r="M138" s="19"/>
      <c r="N138" s="18"/>
      <c r="O138" s="18"/>
      <c r="P138" s="22"/>
      <c r="Q138" s="19"/>
      <c r="R138" s="18"/>
      <c r="S138" s="18"/>
      <c r="T138" s="22"/>
      <c r="U138" s="19"/>
      <c r="V138" s="18"/>
      <c r="W138" s="18"/>
      <c r="X138" s="22"/>
      <c r="Y138" s="19"/>
      <c r="Z138" s="18"/>
      <c r="AA138" s="18"/>
      <c r="AB138" s="22"/>
      <c r="AC138" s="19"/>
      <c r="AD138" s="18"/>
      <c r="AE138" s="18"/>
      <c r="AF138" s="22"/>
      <c r="AG138" s="19"/>
      <c r="AH138" s="18"/>
      <c r="AI138" s="18"/>
      <c r="AJ138" s="22"/>
      <c r="AK138" s="19"/>
      <c r="AL138" s="18"/>
      <c r="AM138" s="18"/>
      <c r="AN138" s="22"/>
      <c r="AO138" s="19"/>
      <c r="AP138" s="18"/>
      <c r="AQ138" s="18"/>
      <c r="AR138" s="22"/>
      <c r="AS138" s="19"/>
      <c r="AT138" s="18"/>
      <c r="AU138" s="18"/>
      <c r="AV138" s="22"/>
      <c r="AW138" s="19"/>
      <c r="AX138" s="18"/>
      <c r="AY138" s="18"/>
      <c r="AZ138" s="19"/>
    </row>
    <row r="139" spans="1:52" s="23" customFormat="1" ht="15" customHeight="1" x14ac:dyDescent="0.25">
      <c r="A139" s="20" t="s">
        <v>203</v>
      </c>
      <c r="B139" s="21"/>
      <c r="C139" s="18"/>
      <c r="D139" s="22"/>
      <c r="E139" s="19"/>
      <c r="F139" s="18"/>
      <c r="G139" s="18"/>
      <c r="H139" s="22"/>
      <c r="I139" s="19"/>
      <c r="J139" s="18"/>
      <c r="K139" s="18"/>
      <c r="L139" s="22"/>
      <c r="M139" s="19"/>
      <c r="N139" s="18"/>
      <c r="O139" s="18"/>
      <c r="P139" s="22"/>
      <c r="Q139" s="19"/>
      <c r="R139" s="18"/>
      <c r="S139" s="18"/>
      <c r="T139" s="22"/>
      <c r="U139" s="19"/>
      <c r="V139" s="18"/>
      <c r="W139" s="18"/>
      <c r="X139" s="22"/>
      <c r="Y139" s="19"/>
      <c r="Z139" s="18"/>
      <c r="AA139" s="18"/>
      <c r="AB139" s="22"/>
      <c r="AC139" s="19"/>
      <c r="AD139" s="18"/>
      <c r="AE139" s="18"/>
      <c r="AF139" s="22"/>
      <c r="AG139" s="19"/>
      <c r="AH139" s="18"/>
      <c r="AI139" s="18"/>
      <c r="AJ139" s="22"/>
      <c r="AK139" s="19"/>
      <c r="AL139" s="18"/>
      <c r="AM139" s="18"/>
      <c r="AN139" s="22"/>
      <c r="AO139" s="19"/>
      <c r="AP139" s="18"/>
      <c r="AQ139" s="18"/>
      <c r="AR139" s="22"/>
      <c r="AS139" s="19"/>
      <c r="AT139" s="18"/>
      <c r="AU139" s="18"/>
      <c r="AV139" s="22"/>
      <c r="AW139" s="19"/>
      <c r="AX139" s="18"/>
      <c r="AY139" s="18"/>
      <c r="AZ139" s="19"/>
    </row>
    <row r="140" spans="1:52" s="23" customFormat="1" ht="15" customHeight="1" x14ac:dyDescent="0.25">
      <c r="A140" s="20" t="s">
        <v>204</v>
      </c>
      <c r="B140" s="21"/>
      <c r="C140" s="18"/>
      <c r="D140" s="22"/>
      <c r="E140" s="19"/>
      <c r="F140" s="18"/>
      <c r="G140" s="18"/>
      <c r="H140" s="22"/>
      <c r="I140" s="19"/>
      <c r="J140" s="18"/>
      <c r="K140" s="18"/>
      <c r="L140" s="22"/>
      <c r="M140" s="19"/>
      <c r="N140" s="18"/>
      <c r="O140" s="18"/>
      <c r="P140" s="22"/>
      <c r="Q140" s="19"/>
      <c r="R140" s="18"/>
      <c r="S140" s="18"/>
      <c r="T140" s="22"/>
      <c r="U140" s="19"/>
      <c r="V140" s="18"/>
      <c r="W140" s="18"/>
      <c r="X140" s="22"/>
      <c r="Y140" s="19"/>
      <c r="Z140" s="18"/>
      <c r="AA140" s="18"/>
      <c r="AB140" s="22"/>
      <c r="AC140" s="19"/>
      <c r="AD140" s="18"/>
      <c r="AE140" s="18"/>
      <c r="AF140" s="22"/>
      <c r="AG140" s="19"/>
      <c r="AH140" s="18"/>
      <c r="AI140" s="18"/>
      <c r="AJ140" s="22"/>
      <c r="AK140" s="19"/>
      <c r="AL140" s="18"/>
      <c r="AM140" s="18"/>
      <c r="AN140" s="22"/>
      <c r="AO140" s="19"/>
      <c r="AP140" s="18"/>
      <c r="AQ140" s="18"/>
      <c r="AR140" s="22"/>
      <c r="AS140" s="19"/>
      <c r="AT140" s="18"/>
      <c r="AU140" s="18"/>
      <c r="AV140" s="22"/>
      <c r="AW140" s="19"/>
      <c r="AX140" s="18"/>
      <c r="AY140" s="18"/>
      <c r="AZ140" s="19"/>
    </row>
    <row r="141" spans="1:52" s="23" customFormat="1" ht="15" customHeight="1" x14ac:dyDescent="0.25">
      <c r="A141" s="20" t="s">
        <v>205</v>
      </c>
      <c r="B141" s="21"/>
      <c r="C141" s="18"/>
      <c r="D141" s="22"/>
      <c r="E141" s="19"/>
      <c r="F141" s="18"/>
      <c r="G141" s="18"/>
      <c r="H141" s="22"/>
      <c r="I141" s="19"/>
      <c r="J141" s="18"/>
      <c r="K141" s="18"/>
      <c r="L141" s="22"/>
      <c r="M141" s="19"/>
      <c r="N141" s="18"/>
      <c r="O141" s="18"/>
      <c r="P141" s="22"/>
      <c r="Q141" s="19"/>
      <c r="R141" s="18"/>
      <c r="S141" s="18"/>
      <c r="T141" s="22"/>
      <c r="U141" s="19"/>
      <c r="V141" s="18"/>
      <c r="W141" s="18"/>
      <c r="X141" s="22"/>
      <c r="Y141" s="19"/>
      <c r="Z141" s="18"/>
      <c r="AA141" s="18"/>
      <c r="AB141" s="22"/>
      <c r="AC141" s="19"/>
      <c r="AD141" s="18"/>
      <c r="AE141" s="18"/>
      <c r="AF141" s="22"/>
      <c r="AG141" s="19"/>
      <c r="AH141" s="18"/>
      <c r="AI141" s="18"/>
      <c r="AJ141" s="22"/>
      <c r="AK141" s="19"/>
      <c r="AL141" s="18"/>
      <c r="AM141" s="18"/>
      <c r="AN141" s="22"/>
      <c r="AO141" s="19"/>
      <c r="AP141" s="18"/>
      <c r="AQ141" s="18"/>
      <c r="AR141" s="22"/>
      <c r="AS141" s="19"/>
      <c r="AT141" s="18"/>
      <c r="AU141" s="18"/>
      <c r="AV141" s="22"/>
      <c r="AW141" s="19"/>
      <c r="AX141" s="18"/>
      <c r="AY141" s="18"/>
      <c r="AZ141" s="19"/>
    </row>
    <row r="142" spans="1:52" s="23" customFormat="1" ht="15" customHeight="1" x14ac:dyDescent="0.25">
      <c r="A142" s="20" t="s">
        <v>206</v>
      </c>
      <c r="B142" s="21"/>
      <c r="C142" s="18"/>
      <c r="D142" s="22"/>
      <c r="E142" s="19"/>
      <c r="F142" s="18"/>
      <c r="G142" s="18"/>
      <c r="H142" s="22"/>
      <c r="I142" s="19"/>
      <c r="J142" s="18"/>
      <c r="K142" s="18"/>
      <c r="L142" s="22"/>
      <c r="M142" s="19"/>
      <c r="N142" s="18"/>
      <c r="O142" s="18"/>
      <c r="P142" s="22"/>
      <c r="Q142" s="19"/>
      <c r="R142" s="18"/>
      <c r="S142" s="18"/>
      <c r="T142" s="22"/>
      <c r="U142" s="19"/>
      <c r="V142" s="18"/>
      <c r="W142" s="18"/>
      <c r="X142" s="22"/>
      <c r="Y142" s="19"/>
      <c r="Z142" s="18"/>
      <c r="AA142" s="18"/>
      <c r="AB142" s="22"/>
      <c r="AC142" s="19"/>
      <c r="AD142" s="18"/>
      <c r="AE142" s="18"/>
      <c r="AF142" s="22"/>
      <c r="AG142" s="19"/>
      <c r="AH142" s="18"/>
      <c r="AI142" s="18"/>
      <c r="AJ142" s="22"/>
      <c r="AK142" s="19"/>
      <c r="AL142" s="18"/>
      <c r="AM142" s="18"/>
      <c r="AN142" s="22"/>
      <c r="AO142" s="19"/>
      <c r="AP142" s="18"/>
      <c r="AQ142" s="18"/>
      <c r="AR142" s="22"/>
      <c r="AS142" s="19"/>
      <c r="AT142" s="18"/>
      <c r="AU142" s="18"/>
      <c r="AV142" s="22"/>
      <c r="AW142" s="19"/>
      <c r="AX142" s="18"/>
      <c r="AY142" s="18"/>
      <c r="AZ142" s="19"/>
    </row>
    <row r="143" spans="1:52" s="23" customFormat="1" ht="15" customHeight="1" x14ac:dyDescent="0.25">
      <c r="A143" s="20" t="s">
        <v>207</v>
      </c>
      <c r="B143" s="21"/>
      <c r="C143" s="18"/>
      <c r="D143" s="22"/>
      <c r="E143" s="19"/>
      <c r="F143" s="18"/>
      <c r="G143" s="18"/>
      <c r="H143" s="22"/>
      <c r="I143" s="19"/>
      <c r="J143" s="18"/>
      <c r="K143" s="18"/>
      <c r="L143" s="22"/>
      <c r="M143" s="19"/>
      <c r="N143" s="18"/>
      <c r="O143" s="18"/>
      <c r="P143" s="22"/>
      <c r="Q143" s="19"/>
      <c r="R143" s="18"/>
      <c r="S143" s="18"/>
      <c r="T143" s="22"/>
      <c r="U143" s="19"/>
      <c r="V143" s="18"/>
      <c r="W143" s="18"/>
      <c r="X143" s="22"/>
      <c r="Y143" s="19"/>
      <c r="Z143" s="18"/>
      <c r="AA143" s="18"/>
      <c r="AB143" s="22"/>
      <c r="AC143" s="19"/>
      <c r="AD143" s="18"/>
      <c r="AE143" s="18"/>
      <c r="AF143" s="22"/>
      <c r="AG143" s="19"/>
      <c r="AH143" s="18"/>
      <c r="AI143" s="18"/>
      <c r="AJ143" s="22"/>
      <c r="AK143" s="19"/>
      <c r="AL143" s="18"/>
      <c r="AM143" s="18"/>
      <c r="AN143" s="22"/>
      <c r="AO143" s="19"/>
      <c r="AP143" s="18"/>
      <c r="AQ143" s="18"/>
      <c r="AR143" s="22"/>
      <c r="AS143" s="19"/>
      <c r="AT143" s="18"/>
      <c r="AU143" s="18"/>
      <c r="AV143" s="22"/>
      <c r="AW143" s="19"/>
      <c r="AX143" s="18"/>
      <c r="AY143" s="18"/>
      <c r="AZ143" s="19"/>
    </row>
    <row r="144" spans="1:52" s="23" customFormat="1" ht="15" customHeight="1" x14ac:dyDescent="0.25">
      <c r="A144" s="20" t="s">
        <v>208</v>
      </c>
      <c r="B144" s="21"/>
      <c r="C144" s="18"/>
      <c r="D144" s="22"/>
      <c r="E144" s="19"/>
      <c r="F144" s="18"/>
      <c r="G144" s="18"/>
      <c r="H144" s="22"/>
      <c r="I144" s="19"/>
      <c r="J144" s="18"/>
      <c r="K144" s="18"/>
      <c r="L144" s="22"/>
      <c r="M144" s="19"/>
      <c r="N144" s="18"/>
      <c r="O144" s="18"/>
      <c r="P144" s="22"/>
      <c r="Q144" s="19"/>
      <c r="R144" s="18"/>
      <c r="S144" s="18"/>
      <c r="T144" s="22"/>
      <c r="U144" s="19"/>
      <c r="V144" s="18"/>
      <c r="W144" s="18"/>
      <c r="X144" s="22"/>
      <c r="Y144" s="19"/>
      <c r="Z144" s="18"/>
      <c r="AA144" s="18"/>
      <c r="AB144" s="22"/>
      <c r="AC144" s="19"/>
      <c r="AD144" s="18"/>
      <c r="AE144" s="18"/>
      <c r="AF144" s="22"/>
      <c r="AG144" s="19"/>
      <c r="AH144" s="18"/>
      <c r="AI144" s="18"/>
      <c r="AJ144" s="22"/>
      <c r="AK144" s="19"/>
      <c r="AL144" s="18"/>
      <c r="AM144" s="18"/>
      <c r="AN144" s="22"/>
      <c r="AO144" s="19"/>
      <c r="AP144" s="18"/>
      <c r="AQ144" s="18"/>
      <c r="AR144" s="22"/>
      <c r="AS144" s="19"/>
      <c r="AT144" s="18"/>
      <c r="AU144" s="18"/>
      <c r="AV144" s="22"/>
      <c r="AW144" s="19"/>
      <c r="AX144" s="18"/>
      <c r="AY144" s="18"/>
      <c r="AZ144" s="19"/>
    </row>
    <row r="145" spans="1:52" s="23" customFormat="1" ht="15" customHeight="1" x14ac:dyDescent="0.25">
      <c r="A145" s="20" t="s">
        <v>209</v>
      </c>
      <c r="B145" s="21"/>
      <c r="C145" s="18"/>
      <c r="D145" s="22"/>
      <c r="E145" s="19"/>
      <c r="F145" s="18"/>
      <c r="G145" s="18"/>
      <c r="H145" s="22"/>
      <c r="I145" s="19"/>
      <c r="J145" s="18"/>
      <c r="K145" s="18"/>
      <c r="L145" s="22"/>
      <c r="M145" s="19"/>
      <c r="N145" s="18"/>
      <c r="O145" s="18"/>
      <c r="P145" s="22"/>
      <c r="Q145" s="19"/>
      <c r="R145" s="18"/>
      <c r="S145" s="18"/>
      <c r="T145" s="22"/>
      <c r="U145" s="19"/>
      <c r="V145" s="18"/>
      <c r="W145" s="18"/>
      <c r="X145" s="22"/>
      <c r="Y145" s="19"/>
      <c r="Z145" s="18"/>
      <c r="AA145" s="18"/>
      <c r="AB145" s="22"/>
      <c r="AC145" s="19"/>
      <c r="AD145" s="18"/>
      <c r="AE145" s="18"/>
      <c r="AF145" s="22"/>
      <c r="AG145" s="19"/>
      <c r="AH145" s="18"/>
      <c r="AI145" s="18"/>
      <c r="AJ145" s="22"/>
      <c r="AK145" s="19"/>
      <c r="AL145" s="18"/>
      <c r="AM145" s="18"/>
      <c r="AN145" s="22"/>
      <c r="AO145" s="19"/>
      <c r="AP145" s="18"/>
      <c r="AQ145" s="18"/>
      <c r="AR145" s="22"/>
      <c r="AS145" s="19"/>
      <c r="AT145" s="18"/>
      <c r="AU145" s="18"/>
      <c r="AV145" s="22"/>
      <c r="AW145" s="19"/>
      <c r="AX145" s="18"/>
      <c r="AY145" s="18"/>
      <c r="AZ145" s="19"/>
    </row>
    <row r="146" spans="1:52" s="23" customFormat="1" ht="15" customHeight="1" x14ac:dyDescent="0.25">
      <c r="A146" s="20" t="s">
        <v>210</v>
      </c>
      <c r="B146" s="21"/>
      <c r="C146" s="18"/>
      <c r="D146" s="22"/>
      <c r="E146" s="19"/>
      <c r="F146" s="18"/>
      <c r="G146" s="18"/>
      <c r="H146" s="22"/>
      <c r="I146" s="19"/>
      <c r="J146" s="18"/>
      <c r="K146" s="18"/>
      <c r="L146" s="22"/>
      <c r="M146" s="19"/>
      <c r="N146" s="18"/>
      <c r="O146" s="18"/>
      <c r="P146" s="22"/>
      <c r="Q146" s="19"/>
      <c r="R146" s="18"/>
      <c r="S146" s="18"/>
      <c r="T146" s="22"/>
      <c r="U146" s="19"/>
      <c r="V146" s="18"/>
      <c r="W146" s="18"/>
      <c r="X146" s="22"/>
      <c r="Y146" s="19"/>
      <c r="Z146" s="18"/>
      <c r="AA146" s="18"/>
      <c r="AB146" s="22"/>
      <c r="AC146" s="19"/>
      <c r="AD146" s="18"/>
      <c r="AE146" s="18"/>
      <c r="AF146" s="22"/>
      <c r="AG146" s="19"/>
      <c r="AH146" s="18"/>
      <c r="AI146" s="18"/>
      <c r="AJ146" s="22"/>
      <c r="AK146" s="19"/>
      <c r="AL146" s="18"/>
      <c r="AM146" s="18"/>
      <c r="AN146" s="22"/>
      <c r="AO146" s="19"/>
      <c r="AP146" s="18"/>
      <c r="AQ146" s="18"/>
      <c r="AR146" s="22"/>
      <c r="AS146" s="19"/>
      <c r="AT146" s="18"/>
      <c r="AU146" s="18"/>
      <c r="AV146" s="22"/>
      <c r="AW146" s="19"/>
      <c r="AX146" s="18"/>
      <c r="AY146" s="18"/>
      <c r="AZ146" s="19"/>
    </row>
    <row r="147" spans="1:52" s="23" customFormat="1" ht="15" customHeight="1" x14ac:dyDescent="0.25">
      <c r="A147" s="20" t="s">
        <v>211</v>
      </c>
      <c r="B147" s="21"/>
      <c r="C147" s="18"/>
      <c r="D147" s="22"/>
      <c r="E147" s="19"/>
      <c r="F147" s="18"/>
      <c r="G147" s="18"/>
      <c r="H147" s="22"/>
      <c r="I147" s="19"/>
      <c r="J147" s="18"/>
      <c r="K147" s="18"/>
      <c r="L147" s="22"/>
      <c r="M147" s="19"/>
      <c r="N147" s="18"/>
      <c r="O147" s="18"/>
      <c r="P147" s="22"/>
      <c r="Q147" s="19"/>
      <c r="R147" s="18"/>
      <c r="S147" s="18"/>
      <c r="T147" s="22"/>
      <c r="U147" s="19"/>
      <c r="V147" s="18"/>
      <c r="W147" s="18"/>
      <c r="X147" s="22"/>
      <c r="Y147" s="19"/>
      <c r="Z147" s="18"/>
      <c r="AA147" s="18"/>
      <c r="AB147" s="22"/>
      <c r="AC147" s="19"/>
      <c r="AD147" s="18"/>
      <c r="AE147" s="18"/>
      <c r="AF147" s="22"/>
      <c r="AG147" s="19"/>
      <c r="AH147" s="18"/>
      <c r="AI147" s="18"/>
      <c r="AJ147" s="22"/>
      <c r="AK147" s="19"/>
      <c r="AL147" s="18"/>
      <c r="AM147" s="18"/>
      <c r="AN147" s="22"/>
      <c r="AO147" s="19"/>
      <c r="AP147" s="18"/>
      <c r="AQ147" s="18"/>
      <c r="AR147" s="22"/>
      <c r="AS147" s="19"/>
      <c r="AT147" s="18"/>
      <c r="AU147" s="18"/>
      <c r="AV147" s="22"/>
      <c r="AW147" s="19"/>
      <c r="AX147" s="18"/>
      <c r="AY147" s="18"/>
      <c r="AZ147" s="19"/>
    </row>
    <row r="148" spans="1:52" s="23" customFormat="1" ht="15" customHeight="1" x14ac:dyDescent="0.25">
      <c r="A148" s="20" t="s">
        <v>212</v>
      </c>
      <c r="B148" s="21"/>
      <c r="C148" s="18"/>
      <c r="D148" s="22"/>
      <c r="E148" s="19"/>
      <c r="F148" s="18"/>
      <c r="G148" s="18"/>
      <c r="H148" s="22"/>
      <c r="I148" s="19"/>
      <c r="J148" s="18"/>
      <c r="K148" s="18"/>
      <c r="L148" s="22"/>
      <c r="M148" s="19"/>
      <c r="N148" s="18"/>
      <c r="O148" s="18"/>
      <c r="P148" s="22"/>
      <c r="Q148" s="19"/>
      <c r="R148" s="18"/>
      <c r="S148" s="18"/>
      <c r="T148" s="22"/>
      <c r="U148" s="19"/>
      <c r="V148" s="18"/>
      <c r="W148" s="18"/>
      <c r="X148" s="22"/>
      <c r="Y148" s="19"/>
      <c r="Z148" s="18"/>
      <c r="AA148" s="18"/>
      <c r="AB148" s="22"/>
      <c r="AC148" s="19"/>
      <c r="AD148" s="18"/>
      <c r="AE148" s="18"/>
      <c r="AF148" s="22"/>
      <c r="AG148" s="19"/>
      <c r="AH148" s="18"/>
      <c r="AI148" s="18"/>
      <c r="AJ148" s="22"/>
      <c r="AK148" s="19"/>
      <c r="AL148" s="18"/>
      <c r="AM148" s="18"/>
      <c r="AN148" s="22"/>
      <c r="AO148" s="19"/>
      <c r="AP148" s="18"/>
      <c r="AQ148" s="18"/>
      <c r="AR148" s="22"/>
      <c r="AS148" s="19"/>
      <c r="AT148" s="18"/>
      <c r="AU148" s="18"/>
      <c r="AV148" s="22"/>
      <c r="AW148" s="19"/>
      <c r="AX148" s="18"/>
      <c r="AY148" s="18"/>
      <c r="AZ148" s="19"/>
    </row>
    <row r="149" spans="1:52" s="23" customFormat="1" ht="15" customHeight="1" x14ac:dyDescent="0.25">
      <c r="A149" s="20" t="s">
        <v>213</v>
      </c>
      <c r="B149" s="21"/>
      <c r="C149" s="18"/>
      <c r="D149" s="22"/>
      <c r="E149" s="19"/>
      <c r="F149" s="18"/>
      <c r="G149" s="18"/>
      <c r="H149" s="22"/>
      <c r="I149" s="19"/>
      <c r="J149" s="18"/>
      <c r="K149" s="18"/>
      <c r="L149" s="22"/>
      <c r="M149" s="19"/>
      <c r="N149" s="18"/>
      <c r="O149" s="18"/>
      <c r="P149" s="22"/>
      <c r="Q149" s="19"/>
      <c r="R149" s="18"/>
      <c r="S149" s="18"/>
      <c r="T149" s="22"/>
      <c r="U149" s="19"/>
      <c r="V149" s="18"/>
      <c r="W149" s="18"/>
      <c r="X149" s="22"/>
      <c r="Y149" s="19"/>
      <c r="Z149" s="18"/>
      <c r="AA149" s="18"/>
      <c r="AB149" s="22"/>
      <c r="AC149" s="19"/>
      <c r="AD149" s="18"/>
      <c r="AE149" s="18"/>
      <c r="AF149" s="22"/>
      <c r="AG149" s="19"/>
      <c r="AH149" s="18"/>
      <c r="AI149" s="18"/>
      <c r="AJ149" s="22"/>
      <c r="AK149" s="19"/>
      <c r="AL149" s="18"/>
      <c r="AM149" s="18"/>
      <c r="AN149" s="22"/>
      <c r="AO149" s="19"/>
      <c r="AP149" s="18"/>
      <c r="AQ149" s="18"/>
      <c r="AR149" s="22"/>
      <c r="AS149" s="19"/>
      <c r="AT149" s="18"/>
      <c r="AU149" s="18"/>
      <c r="AV149" s="22"/>
      <c r="AW149" s="19"/>
      <c r="AX149" s="18"/>
      <c r="AY149" s="18"/>
      <c r="AZ149" s="19"/>
    </row>
    <row r="150" spans="1:52" s="23" customFormat="1" ht="15" customHeight="1" x14ac:dyDescent="0.25">
      <c r="A150" s="20" t="s">
        <v>214</v>
      </c>
      <c r="B150" s="21"/>
      <c r="C150" s="18"/>
      <c r="D150" s="22"/>
      <c r="E150" s="19"/>
      <c r="F150" s="18"/>
      <c r="G150" s="18"/>
      <c r="H150" s="22"/>
      <c r="I150" s="19"/>
      <c r="J150" s="18"/>
      <c r="K150" s="18"/>
      <c r="L150" s="22"/>
      <c r="M150" s="19"/>
      <c r="N150" s="18"/>
      <c r="O150" s="18"/>
      <c r="P150" s="22"/>
      <c r="Q150" s="19"/>
      <c r="R150" s="18"/>
      <c r="S150" s="18"/>
      <c r="T150" s="22"/>
      <c r="U150" s="19"/>
      <c r="V150" s="18"/>
      <c r="W150" s="18"/>
      <c r="X150" s="22"/>
      <c r="Y150" s="19"/>
      <c r="Z150" s="18"/>
      <c r="AA150" s="18"/>
      <c r="AB150" s="22"/>
      <c r="AC150" s="19"/>
      <c r="AD150" s="18"/>
      <c r="AE150" s="18"/>
      <c r="AF150" s="22"/>
      <c r="AG150" s="19"/>
      <c r="AH150" s="18"/>
      <c r="AI150" s="18"/>
      <c r="AJ150" s="22"/>
      <c r="AK150" s="19"/>
      <c r="AL150" s="18"/>
      <c r="AM150" s="18"/>
      <c r="AN150" s="22"/>
      <c r="AO150" s="19"/>
      <c r="AP150" s="18"/>
      <c r="AQ150" s="18"/>
      <c r="AR150" s="22"/>
      <c r="AS150" s="19"/>
      <c r="AT150" s="18"/>
      <c r="AU150" s="18"/>
      <c r="AV150" s="22"/>
      <c r="AW150" s="19"/>
      <c r="AX150" s="18"/>
      <c r="AY150" s="18"/>
      <c r="AZ150" s="19"/>
    </row>
    <row r="151" spans="1:52" s="23" customFormat="1" ht="15" customHeight="1" x14ac:dyDescent="0.25">
      <c r="A151" s="20" t="s">
        <v>215</v>
      </c>
      <c r="B151" s="21"/>
      <c r="C151" s="18"/>
      <c r="D151" s="22"/>
      <c r="E151" s="19"/>
      <c r="F151" s="18"/>
      <c r="G151" s="18"/>
      <c r="H151" s="22"/>
      <c r="I151" s="19"/>
      <c r="J151" s="18"/>
      <c r="K151" s="18"/>
      <c r="L151" s="22"/>
      <c r="M151" s="19"/>
      <c r="N151" s="18"/>
      <c r="O151" s="18"/>
      <c r="P151" s="22"/>
      <c r="Q151" s="19"/>
      <c r="R151" s="18"/>
      <c r="S151" s="18"/>
      <c r="T151" s="22"/>
      <c r="U151" s="19"/>
      <c r="V151" s="18"/>
      <c r="W151" s="18"/>
      <c r="X151" s="22"/>
      <c r="Y151" s="19"/>
      <c r="Z151" s="18"/>
      <c r="AA151" s="18"/>
      <c r="AB151" s="22"/>
      <c r="AC151" s="19"/>
      <c r="AD151" s="18"/>
      <c r="AE151" s="18"/>
      <c r="AF151" s="22"/>
      <c r="AG151" s="19"/>
      <c r="AH151" s="18"/>
      <c r="AI151" s="18"/>
      <c r="AJ151" s="22"/>
      <c r="AK151" s="19"/>
      <c r="AL151" s="18"/>
      <c r="AM151" s="18"/>
      <c r="AN151" s="22"/>
      <c r="AO151" s="19"/>
      <c r="AP151" s="18"/>
      <c r="AQ151" s="18"/>
      <c r="AR151" s="22"/>
      <c r="AS151" s="19"/>
      <c r="AT151" s="18"/>
      <c r="AU151" s="18"/>
      <c r="AV151" s="22"/>
      <c r="AW151" s="19"/>
      <c r="AX151" s="18"/>
      <c r="AY151" s="18"/>
      <c r="AZ151" s="19"/>
    </row>
    <row r="152" spans="1:52" s="23" customFormat="1" ht="15" customHeight="1" x14ac:dyDescent="0.25">
      <c r="A152" s="20" t="s">
        <v>216</v>
      </c>
      <c r="B152" s="21"/>
      <c r="C152" s="18"/>
      <c r="D152" s="22"/>
      <c r="E152" s="19"/>
      <c r="F152" s="18"/>
      <c r="G152" s="18"/>
      <c r="H152" s="22"/>
      <c r="I152" s="19"/>
      <c r="J152" s="18"/>
      <c r="K152" s="18"/>
      <c r="L152" s="22"/>
      <c r="M152" s="19"/>
      <c r="N152" s="18"/>
      <c r="O152" s="18"/>
      <c r="P152" s="22"/>
      <c r="Q152" s="19"/>
      <c r="R152" s="18"/>
      <c r="S152" s="18"/>
      <c r="T152" s="22"/>
      <c r="U152" s="19"/>
      <c r="V152" s="18"/>
      <c r="W152" s="18"/>
      <c r="X152" s="22"/>
      <c r="Y152" s="19"/>
      <c r="Z152" s="18"/>
      <c r="AA152" s="18"/>
      <c r="AB152" s="22"/>
      <c r="AC152" s="19"/>
      <c r="AD152" s="18"/>
      <c r="AE152" s="18"/>
      <c r="AF152" s="22"/>
      <c r="AG152" s="19"/>
      <c r="AH152" s="18"/>
      <c r="AI152" s="18"/>
      <c r="AJ152" s="22"/>
      <c r="AK152" s="19"/>
      <c r="AL152" s="18"/>
      <c r="AM152" s="18"/>
      <c r="AN152" s="22"/>
      <c r="AO152" s="19"/>
      <c r="AP152" s="18"/>
      <c r="AQ152" s="18"/>
      <c r="AR152" s="22"/>
      <c r="AS152" s="19"/>
      <c r="AT152" s="18"/>
      <c r="AU152" s="18"/>
      <c r="AV152" s="22"/>
      <c r="AW152" s="19"/>
      <c r="AX152" s="18"/>
      <c r="AY152" s="18"/>
      <c r="AZ152" s="19"/>
    </row>
    <row r="153" spans="1:52" s="23" customFormat="1" ht="15" customHeight="1" x14ac:dyDescent="0.25">
      <c r="A153" s="20" t="s">
        <v>217</v>
      </c>
      <c r="B153" s="21"/>
      <c r="C153" s="18"/>
      <c r="D153" s="22"/>
      <c r="E153" s="19"/>
      <c r="F153" s="18"/>
      <c r="G153" s="18"/>
      <c r="H153" s="22"/>
      <c r="I153" s="19"/>
      <c r="J153" s="18"/>
      <c r="K153" s="18"/>
      <c r="L153" s="22"/>
      <c r="M153" s="19"/>
      <c r="N153" s="18"/>
      <c r="O153" s="18"/>
      <c r="P153" s="22"/>
      <c r="Q153" s="19"/>
      <c r="R153" s="18"/>
      <c r="S153" s="18"/>
      <c r="T153" s="22"/>
      <c r="U153" s="19"/>
      <c r="V153" s="18"/>
      <c r="W153" s="18"/>
      <c r="X153" s="22"/>
      <c r="Y153" s="19"/>
      <c r="Z153" s="18"/>
      <c r="AA153" s="18"/>
      <c r="AB153" s="22"/>
      <c r="AC153" s="19"/>
      <c r="AD153" s="18"/>
      <c r="AE153" s="18"/>
      <c r="AF153" s="22"/>
      <c r="AG153" s="19"/>
      <c r="AH153" s="18"/>
      <c r="AI153" s="18"/>
      <c r="AJ153" s="22"/>
      <c r="AK153" s="19"/>
      <c r="AL153" s="18"/>
      <c r="AM153" s="18"/>
      <c r="AN153" s="22"/>
      <c r="AO153" s="19"/>
      <c r="AP153" s="18"/>
      <c r="AQ153" s="18"/>
      <c r="AR153" s="22"/>
      <c r="AS153" s="19"/>
      <c r="AT153" s="18"/>
      <c r="AU153" s="18"/>
      <c r="AV153" s="22"/>
      <c r="AW153" s="19"/>
      <c r="AX153" s="18"/>
      <c r="AY153" s="18"/>
      <c r="AZ153" s="19"/>
    </row>
    <row r="154" spans="1:52" s="23" customFormat="1" ht="15" customHeight="1" x14ac:dyDescent="0.25">
      <c r="A154" s="20" t="s">
        <v>218</v>
      </c>
      <c r="B154" s="21"/>
      <c r="C154" s="18"/>
      <c r="D154" s="22"/>
      <c r="E154" s="19"/>
      <c r="F154" s="18"/>
      <c r="G154" s="18"/>
      <c r="H154" s="22"/>
      <c r="I154" s="19"/>
      <c r="J154" s="18"/>
      <c r="K154" s="18"/>
      <c r="L154" s="22"/>
      <c r="M154" s="19"/>
      <c r="N154" s="18"/>
      <c r="O154" s="18"/>
      <c r="P154" s="22"/>
      <c r="Q154" s="19"/>
      <c r="R154" s="18"/>
      <c r="S154" s="18"/>
      <c r="T154" s="22"/>
      <c r="U154" s="19"/>
      <c r="V154" s="18"/>
      <c r="W154" s="18"/>
      <c r="X154" s="22"/>
      <c r="Y154" s="19"/>
      <c r="Z154" s="18"/>
      <c r="AA154" s="18"/>
      <c r="AB154" s="22"/>
      <c r="AC154" s="19"/>
      <c r="AD154" s="18"/>
      <c r="AE154" s="18"/>
      <c r="AF154" s="22"/>
      <c r="AG154" s="19"/>
      <c r="AH154" s="18"/>
      <c r="AI154" s="18"/>
      <c r="AJ154" s="22"/>
      <c r="AK154" s="19"/>
      <c r="AL154" s="18"/>
      <c r="AM154" s="18"/>
      <c r="AN154" s="22"/>
      <c r="AO154" s="19"/>
      <c r="AP154" s="18"/>
      <c r="AQ154" s="18"/>
      <c r="AR154" s="22"/>
      <c r="AS154" s="19"/>
      <c r="AT154" s="18"/>
      <c r="AU154" s="18"/>
      <c r="AV154" s="22"/>
      <c r="AW154" s="19"/>
      <c r="AX154" s="18"/>
      <c r="AY154" s="18"/>
      <c r="AZ154" s="19"/>
    </row>
    <row r="155" spans="1:52" s="23" customFormat="1" ht="15" customHeight="1" x14ac:dyDescent="0.25">
      <c r="A155" s="20" t="s">
        <v>219</v>
      </c>
      <c r="B155" s="21"/>
      <c r="C155" s="18"/>
      <c r="D155" s="22"/>
      <c r="E155" s="19"/>
      <c r="F155" s="18"/>
      <c r="G155" s="18"/>
      <c r="H155" s="22"/>
      <c r="I155" s="19"/>
      <c r="J155" s="18"/>
      <c r="K155" s="18"/>
      <c r="L155" s="22"/>
      <c r="M155" s="19"/>
      <c r="N155" s="18"/>
      <c r="O155" s="18"/>
      <c r="P155" s="22"/>
      <c r="Q155" s="19"/>
      <c r="R155" s="18"/>
      <c r="S155" s="18"/>
      <c r="T155" s="22"/>
      <c r="U155" s="19"/>
      <c r="V155" s="18"/>
      <c r="W155" s="18"/>
      <c r="X155" s="22"/>
      <c r="Y155" s="19"/>
      <c r="Z155" s="18"/>
      <c r="AA155" s="18"/>
      <c r="AB155" s="22"/>
      <c r="AC155" s="19"/>
      <c r="AD155" s="18"/>
      <c r="AE155" s="18"/>
      <c r="AF155" s="22"/>
      <c r="AG155" s="19"/>
      <c r="AH155" s="18"/>
      <c r="AI155" s="18"/>
      <c r="AJ155" s="22"/>
      <c r="AK155" s="19"/>
      <c r="AL155" s="18"/>
      <c r="AM155" s="18"/>
      <c r="AN155" s="22"/>
      <c r="AO155" s="19"/>
      <c r="AP155" s="18"/>
      <c r="AQ155" s="18"/>
      <c r="AR155" s="22"/>
      <c r="AS155" s="19"/>
      <c r="AT155" s="18"/>
      <c r="AU155" s="18"/>
      <c r="AV155" s="22"/>
      <c r="AW155" s="19"/>
      <c r="AX155" s="18"/>
      <c r="AY155" s="18"/>
      <c r="AZ155" s="19"/>
    </row>
    <row r="156" spans="1:52" s="23" customFormat="1" ht="15" customHeight="1" x14ac:dyDescent="0.25">
      <c r="A156" s="20" t="s">
        <v>220</v>
      </c>
      <c r="B156" s="21"/>
      <c r="C156" s="18"/>
      <c r="D156" s="22"/>
      <c r="E156" s="19"/>
      <c r="F156" s="18"/>
      <c r="G156" s="18"/>
      <c r="H156" s="22"/>
      <c r="I156" s="19"/>
      <c r="J156" s="18"/>
      <c r="K156" s="18"/>
      <c r="L156" s="22"/>
      <c r="M156" s="19"/>
      <c r="N156" s="18"/>
      <c r="O156" s="18"/>
      <c r="P156" s="22"/>
      <c r="Q156" s="19"/>
      <c r="R156" s="18"/>
      <c r="S156" s="18"/>
      <c r="T156" s="22"/>
      <c r="U156" s="19"/>
      <c r="V156" s="18"/>
      <c r="W156" s="18"/>
      <c r="X156" s="22"/>
      <c r="Y156" s="19"/>
      <c r="Z156" s="18"/>
      <c r="AA156" s="18"/>
      <c r="AB156" s="22"/>
      <c r="AC156" s="19"/>
      <c r="AD156" s="18"/>
      <c r="AE156" s="18"/>
      <c r="AF156" s="22"/>
      <c r="AG156" s="19"/>
      <c r="AH156" s="18"/>
      <c r="AI156" s="18"/>
      <c r="AJ156" s="22"/>
      <c r="AK156" s="19"/>
      <c r="AL156" s="18"/>
      <c r="AM156" s="18"/>
      <c r="AN156" s="22"/>
      <c r="AO156" s="19"/>
      <c r="AP156" s="18"/>
      <c r="AQ156" s="18"/>
      <c r="AR156" s="22"/>
      <c r="AS156" s="19"/>
      <c r="AT156" s="18"/>
      <c r="AU156" s="18"/>
      <c r="AV156" s="22"/>
      <c r="AW156" s="19"/>
      <c r="AX156" s="18"/>
      <c r="AY156" s="18"/>
      <c r="AZ156" s="19"/>
    </row>
    <row r="157" spans="1:52" s="23" customFormat="1" ht="15" customHeight="1" x14ac:dyDescent="0.25">
      <c r="A157" s="20" t="s">
        <v>221</v>
      </c>
      <c r="B157" s="21"/>
      <c r="C157" s="18"/>
      <c r="D157" s="22"/>
      <c r="E157" s="19"/>
      <c r="F157" s="18"/>
      <c r="G157" s="18"/>
      <c r="H157" s="22"/>
      <c r="I157" s="19"/>
      <c r="J157" s="18"/>
      <c r="K157" s="18"/>
      <c r="L157" s="22"/>
      <c r="M157" s="19"/>
      <c r="N157" s="18"/>
      <c r="O157" s="18"/>
      <c r="P157" s="22"/>
      <c r="Q157" s="19"/>
      <c r="R157" s="18"/>
      <c r="S157" s="18"/>
      <c r="T157" s="22"/>
      <c r="U157" s="19"/>
      <c r="V157" s="18"/>
      <c r="W157" s="18"/>
      <c r="X157" s="22"/>
      <c r="Y157" s="19"/>
      <c r="Z157" s="18"/>
      <c r="AA157" s="18"/>
      <c r="AB157" s="22"/>
      <c r="AC157" s="19"/>
      <c r="AD157" s="18"/>
      <c r="AE157" s="18"/>
      <c r="AF157" s="22"/>
      <c r="AG157" s="19"/>
      <c r="AH157" s="18"/>
      <c r="AI157" s="18"/>
      <c r="AJ157" s="22"/>
      <c r="AK157" s="19"/>
      <c r="AL157" s="18"/>
      <c r="AM157" s="18"/>
      <c r="AN157" s="22"/>
      <c r="AO157" s="19"/>
      <c r="AP157" s="18"/>
      <c r="AQ157" s="18"/>
      <c r="AR157" s="22"/>
      <c r="AS157" s="19"/>
      <c r="AT157" s="18"/>
      <c r="AU157" s="18"/>
      <c r="AV157" s="22"/>
      <c r="AW157" s="19"/>
      <c r="AX157" s="18"/>
      <c r="AY157" s="18"/>
      <c r="AZ157" s="19"/>
    </row>
    <row r="158" spans="1:52" s="23" customFormat="1" ht="15" customHeight="1" x14ac:dyDescent="0.25">
      <c r="A158" s="20" t="s">
        <v>222</v>
      </c>
      <c r="B158" s="21"/>
      <c r="C158" s="18"/>
      <c r="D158" s="22"/>
      <c r="E158" s="19"/>
      <c r="F158" s="18"/>
      <c r="G158" s="18"/>
      <c r="H158" s="22"/>
      <c r="I158" s="19"/>
      <c r="J158" s="18"/>
      <c r="K158" s="18"/>
      <c r="L158" s="22"/>
      <c r="M158" s="19"/>
      <c r="N158" s="18"/>
      <c r="O158" s="18"/>
      <c r="P158" s="22"/>
      <c r="Q158" s="19"/>
      <c r="R158" s="18"/>
      <c r="S158" s="18"/>
      <c r="T158" s="22"/>
      <c r="U158" s="19"/>
      <c r="V158" s="18"/>
      <c r="W158" s="18"/>
      <c r="X158" s="22"/>
      <c r="Y158" s="19"/>
      <c r="Z158" s="18"/>
      <c r="AA158" s="18"/>
      <c r="AB158" s="22"/>
      <c r="AC158" s="19"/>
      <c r="AD158" s="18"/>
      <c r="AE158" s="18"/>
      <c r="AF158" s="22"/>
      <c r="AG158" s="19"/>
      <c r="AH158" s="18"/>
      <c r="AI158" s="18"/>
      <c r="AJ158" s="22"/>
      <c r="AK158" s="19"/>
      <c r="AL158" s="18"/>
      <c r="AM158" s="18"/>
      <c r="AN158" s="22"/>
      <c r="AO158" s="19"/>
      <c r="AP158" s="18"/>
      <c r="AQ158" s="18"/>
      <c r="AR158" s="22"/>
      <c r="AS158" s="19"/>
      <c r="AT158" s="18"/>
      <c r="AU158" s="18"/>
      <c r="AV158" s="22"/>
      <c r="AW158" s="19"/>
      <c r="AX158" s="18"/>
      <c r="AY158" s="18"/>
      <c r="AZ158" s="19"/>
    </row>
    <row r="159" spans="1:52" s="23" customFormat="1" ht="15" customHeight="1" x14ac:dyDescent="0.25">
      <c r="A159" s="20" t="s">
        <v>223</v>
      </c>
      <c r="B159" s="21"/>
      <c r="C159" s="18"/>
      <c r="D159" s="22"/>
      <c r="E159" s="19"/>
      <c r="F159" s="18"/>
      <c r="G159" s="18"/>
      <c r="H159" s="22"/>
      <c r="I159" s="19"/>
      <c r="J159" s="18"/>
      <c r="K159" s="18"/>
      <c r="L159" s="22"/>
      <c r="M159" s="19"/>
      <c r="N159" s="18"/>
      <c r="O159" s="18"/>
      <c r="P159" s="22"/>
      <c r="Q159" s="19"/>
      <c r="R159" s="18"/>
      <c r="S159" s="18"/>
      <c r="T159" s="22"/>
      <c r="U159" s="19"/>
      <c r="V159" s="18"/>
      <c r="W159" s="18"/>
      <c r="X159" s="22"/>
      <c r="Y159" s="19"/>
      <c r="Z159" s="18"/>
      <c r="AA159" s="18"/>
      <c r="AB159" s="22"/>
      <c r="AC159" s="19"/>
      <c r="AD159" s="18"/>
      <c r="AE159" s="18"/>
      <c r="AF159" s="22"/>
      <c r="AG159" s="19"/>
      <c r="AH159" s="18"/>
      <c r="AI159" s="18"/>
      <c r="AJ159" s="22"/>
      <c r="AK159" s="19"/>
      <c r="AL159" s="18"/>
      <c r="AM159" s="18"/>
      <c r="AN159" s="22"/>
      <c r="AO159" s="19"/>
      <c r="AP159" s="18"/>
      <c r="AQ159" s="18"/>
      <c r="AR159" s="22"/>
      <c r="AS159" s="19"/>
      <c r="AT159" s="18"/>
      <c r="AU159" s="18"/>
      <c r="AV159" s="22"/>
      <c r="AW159" s="19"/>
      <c r="AX159" s="18"/>
      <c r="AY159" s="18"/>
      <c r="AZ159" s="19"/>
    </row>
    <row r="160" spans="1:52" s="23" customFormat="1" ht="15" customHeight="1" x14ac:dyDescent="0.25">
      <c r="A160" s="20" t="s">
        <v>224</v>
      </c>
      <c r="B160" s="21"/>
      <c r="C160" s="18"/>
      <c r="D160" s="22"/>
      <c r="E160" s="19"/>
      <c r="F160" s="18"/>
      <c r="G160" s="18"/>
      <c r="H160" s="22"/>
      <c r="I160" s="19"/>
      <c r="J160" s="18"/>
      <c r="K160" s="18"/>
      <c r="L160" s="22"/>
      <c r="M160" s="19"/>
      <c r="N160" s="18"/>
      <c r="O160" s="18"/>
      <c r="P160" s="22"/>
      <c r="Q160" s="19"/>
      <c r="R160" s="18"/>
      <c r="S160" s="18"/>
      <c r="T160" s="22"/>
      <c r="U160" s="19"/>
      <c r="V160" s="18"/>
      <c r="W160" s="18"/>
      <c r="X160" s="22"/>
      <c r="Y160" s="19"/>
      <c r="Z160" s="18"/>
      <c r="AA160" s="18"/>
      <c r="AB160" s="22"/>
      <c r="AC160" s="19"/>
      <c r="AD160" s="18"/>
      <c r="AE160" s="18"/>
      <c r="AF160" s="22"/>
      <c r="AG160" s="19"/>
      <c r="AH160" s="18"/>
      <c r="AI160" s="18"/>
      <c r="AJ160" s="22"/>
      <c r="AK160" s="19"/>
      <c r="AL160" s="18"/>
      <c r="AM160" s="18"/>
      <c r="AN160" s="22"/>
      <c r="AO160" s="19"/>
      <c r="AP160" s="18"/>
      <c r="AQ160" s="18"/>
      <c r="AR160" s="22"/>
      <c r="AS160" s="19"/>
      <c r="AT160" s="18"/>
      <c r="AU160" s="18"/>
      <c r="AV160" s="22"/>
      <c r="AW160" s="19"/>
      <c r="AX160" s="18"/>
      <c r="AY160" s="18"/>
      <c r="AZ160" s="19"/>
    </row>
    <row r="161" spans="1:52" s="23" customFormat="1" ht="15" customHeight="1" x14ac:dyDescent="0.25">
      <c r="A161" s="20" t="s">
        <v>225</v>
      </c>
      <c r="B161" s="21"/>
      <c r="C161" s="18"/>
      <c r="D161" s="22"/>
      <c r="E161" s="19"/>
      <c r="F161" s="18"/>
      <c r="G161" s="18"/>
      <c r="H161" s="22"/>
      <c r="I161" s="19"/>
      <c r="J161" s="18"/>
      <c r="K161" s="18"/>
      <c r="L161" s="22"/>
      <c r="M161" s="19"/>
      <c r="N161" s="18"/>
      <c r="O161" s="18"/>
      <c r="P161" s="22"/>
      <c r="Q161" s="19"/>
      <c r="R161" s="18"/>
      <c r="S161" s="18"/>
      <c r="T161" s="22"/>
      <c r="U161" s="19"/>
      <c r="V161" s="18"/>
      <c r="W161" s="18"/>
      <c r="X161" s="22"/>
      <c r="Y161" s="19"/>
      <c r="Z161" s="18"/>
      <c r="AA161" s="18"/>
      <c r="AB161" s="22"/>
      <c r="AC161" s="19"/>
      <c r="AD161" s="18"/>
      <c r="AE161" s="18"/>
      <c r="AF161" s="22"/>
      <c r="AG161" s="19"/>
      <c r="AH161" s="18"/>
      <c r="AI161" s="18"/>
      <c r="AJ161" s="22"/>
      <c r="AK161" s="19"/>
      <c r="AL161" s="18"/>
      <c r="AM161" s="18"/>
      <c r="AN161" s="22"/>
      <c r="AO161" s="19"/>
      <c r="AP161" s="18"/>
      <c r="AQ161" s="18"/>
      <c r="AR161" s="22"/>
      <c r="AS161" s="19"/>
      <c r="AT161" s="18"/>
      <c r="AU161" s="18"/>
      <c r="AV161" s="22"/>
      <c r="AW161" s="19"/>
      <c r="AX161" s="18"/>
      <c r="AY161" s="18"/>
      <c r="AZ161" s="19"/>
    </row>
    <row r="162" spans="1:52" s="23" customFormat="1" ht="15" customHeight="1" x14ac:dyDescent="0.25">
      <c r="A162" s="20" t="s">
        <v>226</v>
      </c>
      <c r="B162" s="21"/>
      <c r="C162" s="18"/>
      <c r="D162" s="22"/>
      <c r="E162" s="19"/>
      <c r="F162" s="18"/>
      <c r="G162" s="18"/>
      <c r="H162" s="22"/>
      <c r="I162" s="19"/>
      <c r="J162" s="18"/>
      <c r="K162" s="18"/>
      <c r="L162" s="22"/>
      <c r="M162" s="19"/>
      <c r="N162" s="18"/>
      <c r="O162" s="18"/>
      <c r="P162" s="22"/>
      <c r="Q162" s="19"/>
      <c r="R162" s="18"/>
      <c r="S162" s="18"/>
      <c r="T162" s="22"/>
      <c r="U162" s="19"/>
      <c r="V162" s="18"/>
      <c r="W162" s="18"/>
      <c r="X162" s="22"/>
      <c r="Y162" s="19"/>
      <c r="Z162" s="18"/>
      <c r="AA162" s="18"/>
      <c r="AB162" s="22"/>
      <c r="AC162" s="19"/>
      <c r="AD162" s="18"/>
      <c r="AE162" s="18"/>
      <c r="AF162" s="22"/>
      <c r="AG162" s="19"/>
      <c r="AH162" s="18"/>
      <c r="AI162" s="18"/>
      <c r="AJ162" s="22"/>
      <c r="AK162" s="19"/>
      <c r="AL162" s="18"/>
      <c r="AM162" s="18"/>
      <c r="AN162" s="22"/>
      <c r="AO162" s="19"/>
      <c r="AP162" s="18"/>
      <c r="AQ162" s="18"/>
      <c r="AR162" s="22"/>
      <c r="AS162" s="19"/>
      <c r="AT162" s="18"/>
      <c r="AU162" s="18"/>
      <c r="AV162" s="22"/>
      <c r="AW162" s="19"/>
      <c r="AX162" s="18"/>
      <c r="AY162" s="18"/>
      <c r="AZ162" s="19"/>
    </row>
    <row r="163" spans="1:52" s="23" customFormat="1" ht="15" customHeight="1" x14ac:dyDescent="0.25">
      <c r="A163" s="20" t="s">
        <v>227</v>
      </c>
      <c r="B163" s="21"/>
      <c r="C163" s="18"/>
      <c r="D163" s="22"/>
      <c r="E163" s="19"/>
      <c r="F163" s="18"/>
      <c r="G163" s="18"/>
      <c r="H163" s="22"/>
      <c r="I163" s="19"/>
      <c r="J163" s="18"/>
      <c r="K163" s="18"/>
      <c r="L163" s="22"/>
      <c r="M163" s="19"/>
      <c r="N163" s="18"/>
      <c r="O163" s="18"/>
      <c r="P163" s="22"/>
      <c r="Q163" s="19"/>
      <c r="R163" s="18"/>
      <c r="S163" s="18"/>
      <c r="T163" s="22"/>
      <c r="U163" s="19"/>
      <c r="V163" s="18"/>
      <c r="W163" s="18"/>
      <c r="X163" s="22"/>
      <c r="Y163" s="19"/>
      <c r="Z163" s="18"/>
      <c r="AA163" s="18"/>
      <c r="AB163" s="22"/>
      <c r="AC163" s="19"/>
      <c r="AD163" s="18"/>
      <c r="AE163" s="18"/>
      <c r="AF163" s="22"/>
      <c r="AG163" s="19"/>
      <c r="AH163" s="18"/>
      <c r="AI163" s="18"/>
      <c r="AJ163" s="22"/>
      <c r="AK163" s="19"/>
      <c r="AL163" s="18"/>
      <c r="AM163" s="18"/>
      <c r="AN163" s="22"/>
      <c r="AO163" s="19"/>
      <c r="AP163" s="18"/>
      <c r="AQ163" s="18"/>
      <c r="AR163" s="22"/>
      <c r="AS163" s="19"/>
      <c r="AT163" s="18"/>
      <c r="AU163" s="18"/>
      <c r="AV163" s="22"/>
      <c r="AW163" s="19"/>
      <c r="AX163" s="18"/>
      <c r="AY163" s="18"/>
      <c r="AZ163" s="19"/>
    </row>
    <row r="164" spans="1:52" s="23" customFormat="1" ht="15" customHeight="1" x14ac:dyDescent="0.25">
      <c r="A164" s="20" t="s">
        <v>228</v>
      </c>
      <c r="B164" s="21"/>
      <c r="C164" s="18"/>
      <c r="D164" s="22"/>
      <c r="E164" s="19"/>
      <c r="F164" s="18"/>
      <c r="G164" s="18"/>
      <c r="H164" s="22"/>
      <c r="I164" s="19"/>
      <c r="J164" s="18"/>
      <c r="K164" s="18"/>
      <c r="L164" s="22"/>
      <c r="M164" s="19"/>
      <c r="N164" s="18"/>
      <c r="O164" s="18"/>
      <c r="P164" s="22"/>
      <c r="Q164" s="19"/>
      <c r="R164" s="18"/>
      <c r="S164" s="18"/>
      <c r="T164" s="22"/>
      <c r="U164" s="19"/>
      <c r="V164" s="18"/>
      <c r="W164" s="18"/>
      <c r="X164" s="22"/>
      <c r="Y164" s="19"/>
      <c r="Z164" s="18"/>
      <c r="AA164" s="18"/>
      <c r="AB164" s="22"/>
      <c r="AC164" s="19"/>
      <c r="AD164" s="18"/>
      <c r="AE164" s="18"/>
      <c r="AF164" s="22"/>
      <c r="AG164" s="19"/>
      <c r="AH164" s="18"/>
      <c r="AI164" s="18"/>
      <c r="AJ164" s="22"/>
      <c r="AK164" s="19"/>
      <c r="AL164" s="18"/>
      <c r="AM164" s="18"/>
      <c r="AN164" s="22"/>
      <c r="AO164" s="19"/>
      <c r="AP164" s="18"/>
      <c r="AQ164" s="18"/>
      <c r="AR164" s="22"/>
      <c r="AS164" s="19"/>
      <c r="AT164" s="18"/>
      <c r="AU164" s="18"/>
      <c r="AV164" s="22"/>
      <c r="AW164" s="19"/>
      <c r="AX164" s="18"/>
      <c r="AY164" s="18"/>
      <c r="AZ164" s="19"/>
    </row>
    <row r="165" spans="1:52" s="23" customFormat="1" ht="15" customHeight="1" x14ac:dyDescent="0.25">
      <c r="A165" s="20" t="s">
        <v>229</v>
      </c>
      <c r="B165" s="21"/>
      <c r="C165" s="18"/>
      <c r="D165" s="22"/>
      <c r="E165" s="19"/>
      <c r="F165" s="18"/>
      <c r="G165" s="18"/>
      <c r="H165" s="22"/>
      <c r="I165" s="19"/>
      <c r="J165" s="18"/>
      <c r="K165" s="18"/>
      <c r="L165" s="22"/>
      <c r="M165" s="19"/>
      <c r="N165" s="18"/>
      <c r="O165" s="18"/>
      <c r="P165" s="22"/>
      <c r="Q165" s="19"/>
      <c r="R165" s="18"/>
      <c r="S165" s="18"/>
      <c r="T165" s="22"/>
      <c r="U165" s="19"/>
      <c r="V165" s="18"/>
      <c r="W165" s="18"/>
      <c r="X165" s="22"/>
      <c r="Y165" s="19"/>
      <c r="Z165" s="18"/>
      <c r="AA165" s="18"/>
      <c r="AB165" s="22"/>
      <c r="AC165" s="19"/>
      <c r="AD165" s="18"/>
      <c r="AE165" s="18"/>
      <c r="AF165" s="22"/>
      <c r="AG165" s="19"/>
      <c r="AH165" s="18"/>
      <c r="AI165" s="18"/>
      <c r="AJ165" s="22"/>
      <c r="AK165" s="19"/>
      <c r="AL165" s="18"/>
      <c r="AM165" s="18"/>
      <c r="AN165" s="22"/>
      <c r="AO165" s="19"/>
      <c r="AP165" s="18"/>
      <c r="AQ165" s="18"/>
      <c r="AR165" s="22"/>
      <c r="AS165" s="19"/>
      <c r="AT165" s="18"/>
      <c r="AU165" s="18"/>
      <c r="AV165" s="22"/>
      <c r="AW165" s="19"/>
      <c r="AX165" s="18"/>
      <c r="AY165" s="18"/>
      <c r="AZ165" s="19"/>
    </row>
    <row r="166" spans="1:52" s="23" customFormat="1" ht="15" customHeight="1" x14ac:dyDescent="0.25">
      <c r="A166" s="20" t="s">
        <v>230</v>
      </c>
      <c r="B166" s="21"/>
      <c r="C166" s="18"/>
      <c r="D166" s="22"/>
      <c r="E166" s="19"/>
      <c r="F166" s="18"/>
      <c r="G166" s="18"/>
      <c r="H166" s="22"/>
      <c r="I166" s="19"/>
      <c r="J166" s="18"/>
      <c r="K166" s="18"/>
      <c r="L166" s="22"/>
      <c r="M166" s="19"/>
      <c r="N166" s="18"/>
      <c r="O166" s="18"/>
      <c r="P166" s="22"/>
      <c r="Q166" s="19"/>
      <c r="R166" s="18"/>
      <c r="S166" s="18"/>
      <c r="T166" s="22"/>
      <c r="U166" s="19"/>
      <c r="V166" s="18"/>
      <c r="W166" s="18"/>
      <c r="X166" s="22"/>
      <c r="Y166" s="19"/>
      <c r="Z166" s="18"/>
      <c r="AA166" s="18"/>
      <c r="AB166" s="22"/>
      <c r="AC166" s="19"/>
      <c r="AD166" s="18"/>
      <c r="AE166" s="18"/>
      <c r="AF166" s="22"/>
      <c r="AG166" s="19"/>
      <c r="AH166" s="18"/>
      <c r="AI166" s="18"/>
      <c r="AJ166" s="22"/>
      <c r="AK166" s="19"/>
      <c r="AL166" s="18"/>
      <c r="AM166" s="18"/>
      <c r="AN166" s="22"/>
      <c r="AO166" s="19"/>
      <c r="AP166" s="18"/>
      <c r="AQ166" s="18"/>
      <c r="AR166" s="22"/>
      <c r="AS166" s="19"/>
      <c r="AT166" s="18"/>
      <c r="AU166" s="18"/>
      <c r="AV166" s="22"/>
      <c r="AW166" s="19"/>
      <c r="AX166" s="18"/>
      <c r="AY166" s="18"/>
      <c r="AZ166" s="19"/>
    </row>
    <row r="167" spans="1:52" s="23" customFormat="1" ht="15" customHeight="1" x14ac:dyDescent="0.25">
      <c r="A167" s="20" t="s">
        <v>231</v>
      </c>
      <c r="B167" s="21"/>
      <c r="C167" s="18"/>
      <c r="D167" s="22"/>
      <c r="E167" s="19"/>
      <c r="F167" s="18"/>
      <c r="G167" s="18"/>
      <c r="H167" s="22"/>
      <c r="I167" s="19"/>
      <c r="J167" s="18"/>
      <c r="K167" s="18"/>
      <c r="L167" s="22"/>
      <c r="M167" s="19"/>
      <c r="N167" s="18"/>
      <c r="O167" s="18"/>
      <c r="P167" s="22"/>
      <c r="Q167" s="19"/>
      <c r="R167" s="18"/>
      <c r="S167" s="18"/>
      <c r="T167" s="22"/>
      <c r="U167" s="19"/>
      <c r="V167" s="18"/>
      <c r="W167" s="18"/>
      <c r="X167" s="22"/>
      <c r="Y167" s="19"/>
      <c r="Z167" s="18"/>
      <c r="AA167" s="18"/>
      <c r="AB167" s="22"/>
      <c r="AC167" s="19"/>
      <c r="AD167" s="18"/>
      <c r="AE167" s="18"/>
      <c r="AF167" s="22"/>
      <c r="AG167" s="19"/>
      <c r="AH167" s="18"/>
      <c r="AI167" s="18"/>
      <c r="AJ167" s="22"/>
      <c r="AK167" s="19"/>
      <c r="AL167" s="18"/>
      <c r="AM167" s="18"/>
      <c r="AN167" s="22"/>
      <c r="AO167" s="19"/>
      <c r="AP167" s="18"/>
      <c r="AQ167" s="18"/>
      <c r="AR167" s="22"/>
      <c r="AS167" s="19"/>
      <c r="AT167" s="18"/>
      <c r="AU167" s="18"/>
      <c r="AV167" s="22"/>
      <c r="AW167" s="19"/>
      <c r="AX167" s="18"/>
      <c r="AY167" s="18"/>
      <c r="AZ167" s="19"/>
    </row>
    <row r="168" spans="1:52" s="23" customFormat="1" ht="15" customHeight="1" x14ac:dyDescent="0.25">
      <c r="A168" s="20" t="s">
        <v>232</v>
      </c>
      <c r="B168" s="21"/>
      <c r="C168" s="18"/>
      <c r="D168" s="22"/>
      <c r="E168" s="19"/>
      <c r="F168" s="18"/>
      <c r="G168" s="18"/>
      <c r="H168" s="22"/>
      <c r="I168" s="19"/>
      <c r="J168" s="18"/>
      <c r="K168" s="18"/>
      <c r="L168" s="22"/>
      <c r="M168" s="19"/>
      <c r="N168" s="18"/>
      <c r="O168" s="18"/>
      <c r="P168" s="22"/>
      <c r="Q168" s="19"/>
      <c r="R168" s="18"/>
      <c r="S168" s="18"/>
      <c r="T168" s="22"/>
      <c r="U168" s="19"/>
      <c r="V168" s="18"/>
      <c r="W168" s="18"/>
      <c r="X168" s="22"/>
      <c r="Y168" s="19"/>
      <c r="Z168" s="18"/>
      <c r="AA168" s="18"/>
      <c r="AB168" s="22"/>
      <c r="AC168" s="19"/>
      <c r="AD168" s="18"/>
      <c r="AE168" s="18"/>
      <c r="AF168" s="22"/>
      <c r="AG168" s="19"/>
      <c r="AH168" s="18"/>
      <c r="AI168" s="18"/>
      <c r="AJ168" s="22"/>
      <c r="AK168" s="19"/>
      <c r="AL168" s="18"/>
      <c r="AM168" s="18"/>
      <c r="AN168" s="22"/>
      <c r="AO168" s="19"/>
      <c r="AP168" s="18"/>
      <c r="AQ168" s="18"/>
      <c r="AR168" s="22"/>
      <c r="AS168" s="19"/>
      <c r="AT168" s="18"/>
      <c r="AU168" s="18"/>
      <c r="AV168" s="22"/>
      <c r="AW168" s="19"/>
      <c r="AX168" s="18"/>
      <c r="AY168" s="18"/>
      <c r="AZ168" s="19"/>
    </row>
    <row r="169" spans="1:52" s="23" customFormat="1" ht="15" customHeight="1" x14ac:dyDescent="0.25">
      <c r="A169" s="20" t="s">
        <v>233</v>
      </c>
      <c r="B169" s="21"/>
      <c r="C169" s="18"/>
      <c r="D169" s="22"/>
      <c r="E169" s="19"/>
      <c r="F169" s="18"/>
      <c r="G169" s="18"/>
      <c r="H169" s="22"/>
      <c r="I169" s="19"/>
      <c r="J169" s="18"/>
      <c r="K169" s="18"/>
      <c r="L169" s="22"/>
      <c r="M169" s="19"/>
      <c r="N169" s="18"/>
      <c r="O169" s="18"/>
      <c r="P169" s="22"/>
      <c r="Q169" s="19"/>
      <c r="R169" s="18"/>
      <c r="S169" s="18"/>
      <c r="T169" s="22"/>
      <c r="U169" s="19"/>
      <c r="V169" s="18"/>
      <c r="W169" s="18"/>
      <c r="X169" s="22"/>
      <c r="Y169" s="19"/>
      <c r="Z169" s="18"/>
      <c r="AA169" s="18"/>
      <c r="AB169" s="22"/>
      <c r="AC169" s="19"/>
      <c r="AD169" s="18"/>
      <c r="AE169" s="18"/>
      <c r="AF169" s="22"/>
      <c r="AG169" s="19"/>
      <c r="AH169" s="18"/>
      <c r="AI169" s="18"/>
      <c r="AJ169" s="22"/>
      <c r="AK169" s="19"/>
      <c r="AL169" s="18"/>
      <c r="AM169" s="18"/>
      <c r="AN169" s="22"/>
      <c r="AO169" s="19"/>
      <c r="AP169" s="18"/>
      <c r="AQ169" s="18"/>
      <c r="AR169" s="22"/>
      <c r="AS169" s="19"/>
      <c r="AT169" s="18"/>
      <c r="AU169" s="18"/>
      <c r="AV169" s="22"/>
      <c r="AW169" s="19"/>
      <c r="AX169" s="18"/>
      <c r="AY169" s="18"/>
      <c r="AZ169" s="19"/>
    </row>
    <row r="170" spans="1:52" s="23" customFormat="1" ht="15" customHeight="1" x14ac:dyDescent="0.25">
      <c r="A170" s="20" t="s">
        <v>234</v>
      </c>
      <c r="B170" s="21"/>
      <c r="C170" s="18"/>
      <c r="D170" s="22"/>
      <c r="E170" s="19"/>
      <c r="F170" s="18"/>
      <c r="G170" s="18"/>
      <c r="H170" s="22"/>
      <c r="I170" s="19"/>
      <c r="J170" s="18"/>
      <c r="K170" s="18"/>
      <c r="L170" s="22"/>
      <c r="M170" s="19"/>
      <c r="N170" s="18"/>
      <c r="O170" s="18"/>
      <c r="P170" s="22"/>
      <c r="Q170" s="19"/>
      <c r="R170" s="18"/>
      <c r="S170" s="18"/>
      <c r="T170" s="22"/>
      <c r="U170" s="19"/>
      <c r="V170" s="18"/>
      <c r="W170" s="18"/>
      <c r="X170" s="22"/>
      <c r="Y170" s="19"/>
      <c r="Z170" s="18"/>
      <c r="AA170" s="18"/>
      <c r="AB170" s="22"/>
      <c r="AC170" s="19"/>
      <c r="AD170" s="18"/>
      <c r="AE170" s="18"/>
      <c r="AF170" s="22"/>
      <c r="AG170" s="19"/>
      <c r="AH170" s="18"/>
      <c r="AI170" s="18"/>
      <c r="AJ170" s="22"/>
      <c r="AK170" s="19"/>
      <c r="AL170" s="18"/>
      <c r="AM170" s="18"/>
      <c r="AN170" s="22"/>
      <c r="AO170" s="19"/>
      <c r="AP170" s="18"/>
      <c r="AQ170" s="18"/>
      <c r="AR170" s="22"/>
      <c r="AS170" s="19"/>
      <c r="AT170" s="18"/>
      <c r="AU170" s="18"/>
      <c r="AV170" s="22"/>
      <c r="AW170" s="19"/>
      <c r="AX170" s="18"/>
      <c r="AY170" s="18"/>
      <c r="AZ170" s="19"/>
    </row>
    <row r="171" spans="1:52" s="23" customFormat="1" ht="15" customHeight="1" x14ac:dyDescent="0.25">
      <c r="A171" s="20" t="s">
        <v>235</v>
      </c>
      <c r="B171" s="21"/>
      <c r="C171" s="18"/>
      <c r="D171" s="22"/>
      <c r="E171" s="19"/>
      <c r="F171" s="18"/>
      <c r="G171" s="18"/>
      <c r="H171" s="22"/>
      <c r="I171" s="19"/>
      <c r="J171" s="18"/>
      <c r="K171" s="18"/>
      <c r="L171" s="22"/>
      <c r="M171" s="19"/>
      <c r="N171" s="18"/>
      <c r="O171" s="18"/>
      <c r="P171" s="22"/>
      <c r="Q171" s="19"/>
      <c r="R171" s="18"/>
      <c r="S171" s="18"/>
      <c r="T171" s="22"/>
      <c r="U171" s="19"/>
      <c r="V171" s="18"/>
      <c r="W171" s="18"/>
      <c r="X171" s="22"/>
      <c r="Y171" s="19"/>
      <c r="Z171" s="18"/>
      <c r="AA171" s="18"/>
      <c r="AB171" s="22"/>
      <c r="AC171" s="19"/>
      <c r="AD171" s="18"/>
      <c r="AE171" s="18"/>
      <c r="AF171" s="22"/>
      <c r="AG171" s="19"/>
      <c r="AH171" s="18"/>
      <c r="AI171" s="18"/>
      <c r="AJ171" s="22"/>
      <c r="AK171" s="19"/>
      <c r="AL171" s="18"/>
      <c r="AM171" s="18"/>
      <c r="AN171" s="22"/>
      <c r="AO171" s="19"/>
      <c r="AP171" s="18"/>
      <c r="AQ171" s="18"/>
      <c r="AR171" s="22"/>
      <c r="AS171" s="19"/>
      <c r="AT171" s="18"/>
      <c r="AU171" s="18"/>
      <c r="AV171" s="22"/>
      <c r="AW171" s="19"/>
      <c r="AX171" s="18"/>
      <c r="AY171" s="18"/>
      <c r="AZ171" s="19"/>
    </row>
    <row r="172" spans="1:52" s="23" customFormat="1" ht="15" customHeight="1" x14ac:dyDescent="0.25">
      <c r="A172" s="20" t="s">
        <v>236</v>
      </c>
      <c r="B172" s="21"/>
      <c r="C172" s="18"/>
      <c r="D172" s="22"/>
      <c r="E172" s="19"/>
      <c r="F172" s="18"/>
      <c r="G172" s="18"/>
      <c r="H172" s="22"/>
      <c r="I172" s="19"/>
      <c r="J172" s="18"/>
      <c r="K172" s="18"/>
      <c r="L172" s="22"/>
      <c r="M172" s="19"/>
      <c r="N172" s="18"/>
      <c r="O172" s="18"/>
      <c r="P172" s="22"/>
      <c r="Q172" s="19"/>
      <c r="R172" s="18"/>
      <c r="S172" s="18"/>
      <c r="T172" s="22"/>
      <c r="U172" s="19"/>
      <c r="V172" s="18"/>
      <c r="W172" s="18"/>
      <c r="X172" s="22"/>
      <c r="Y172" s="19"/>
      <c r="Z172" s="18"/>
      <c r="AA172" s="18"/>
      <c r="AB172" s="22"/>
      <c r="AC172" s="19"/>
      <c r="AD172" s="18"/>
      <c r="AE172" s="18"/>
      <c r="AF172" s="22"/>
      <c r="AG172" s="19"/>
      <c r="AH172" s="18"/>
      <c r="AI172" s="18"/>
      <c r="AJ172" s="22"/>
      <c r="AK172" s="19"/>
      <c r="AL172" s="18"/>
      <c r="AM172" s="18"/>
      <c r="AN172" s="22"/>
      <c r="AO172" s="19"/>
      <c r="AP172" s="18"/>
      <c r="AQ172" s="18"/>
      <c r="AR172" s="22"/>
      <c r="AS172" s="19"/>
      <c r="AT172" s="18"/>
      <c r="AU172" s="18"/>
      <c r="AV172" s="22"/>
      <c r="AW172" s="19"/>
      <c r="AX172" s="18"/>
      <c r="AY172" s="18"/>
      <c r="AZ172" s="19"/>
    </row>
    <row r="173" spans="1:52" s="23" customFormat="1" ht="15" customHeight="1" x14ac:dyDescent="0.25">
      <c r="A173" s="20" t="s">
        <v>237</v>
      </c>
      <c r="B173" s="21"/>
      <c r="C173" s="18"/>
      <c r="D173" s="22"/>
      <c r="E173" s="19"/>
      <c r="F173" s="18"/>
      <c r="G173" s="18"/>
      <c r="H173" s="22"/>
      <c r="I173" s="19"/>
      <c r="J173" s="18"/>
      <c r="K173" s="18"/>
      <c r="L173" s="22"/>
      <c r="M173" s="19"/>
      <c r="N173" s="18"/>
      <c r="O173" s="18"/>
      <c r="P173" s="22"/>
      <c r="Q173" s="19"/>
      <c r="R173" s="18"/>
      <c r="S173" s="18"/>
      <c r="T173" s="22"/>
      <c r="U173" s="19"/>
      <c r="V173" s="18"/>
      <c r="W173" s="18"/>
      <c r="X173" s="22"/>
      <c r="Y173" s="19"/>
      <c r="Z173" s="18"/>
      <c r="AA173" s="18"/>
      <c r="AB173" s="22"/>
      <c r="AC173" s="19"/>
      <c r="AD173" s="18"/>
      <c r="AE173" s="18"/>
      <c r="AF173" s="22"/>
      <c r="AG173" s="19"/>
      <c r="AH173" s="18"/>
      <c r="AI173" s="18"/>
      <c r="AJ173" s="22"/>
      <c r="AK173" s="19"/>
      <c r="AL173" s="18"/>
      <c r="AM173" s="18"/>
      <c r="AN173" s="22"/>
      <c r="AO173" s="19"/>
      <c r="AP173" s="18"/>
      <c r="AQ173" s="18"/>
      <c r="AR173" s="22"/>
      <c r="AS173" s="19"/>
      <c r="AT173" s="18"/>
      <c r="AU173" s="18"/>
      <c r="AV173" s="22"/>
      <c r="AW173" s="19"/>
      <c r="AX173" s="18"/>
      <c r="AY173" s="18"/>
      <c r="AZ173" s="19"/>
    </row>
    <row r="174" spans="1:52" s="23" customFormat="1" ht="15" customHeight="1" x14ac:dyDescent="0.25">
      <c r="A174" s="20" t="s">
        <v>238</v>
      </c>
      <c r="B174" s="21"/>
      <c r="C174" s="18"/>
      <c r="D174" s="22"/>
      <c r="E174" s="19"/>
      <c r="F174" s="18"/>
      <c r="G174" s="18"/>
      <c r="H174" s="22"/>
      <c r="I174" s="19"/>
      <c r="J174" s="18"/>
      <c r="K174" s="18"/>
      <c r="L174" s="22"/>
      <c r="M174" s="19"/>
      <c r="N174" s="18"/>
      <c r="O174" s="18"/>
      <c r="P174" s="22"/>
      <c r="Q174" s="19"/>
      <c r="R174" s="18"/>
      <c r="S174" s="18"/>
      <c r="T174" s="22"/>
      <c r="U174" s="19"/>
      <c r="V174" s="18"/>
      <c r="W174" s="18"/>
      <c r="X174" s="22"/>
      <c r="Y174" s="19"/>
      <c r="Z174" s="18"/>
      <c r="AA174" s="18"/>
      <c r="AB174" s="22"/>
      <c r="AC174" s="19"/>
      <c r="AD174" s="18"/>
      <c r="AE174" s="18"/>
      <c r="AF174" s="22"/>
      <c r="AG174" s="19"/>
      <c r="AH174" s="18"/>
      <c r="AI174" s="18"/>
      <c r="AJ174" s="22"/>
      <c r="AK174" s="19"/>
      <c r="AL174" s="18"/>
      <c r="AM174" s="18"/>
      <c r="AN174" s="22"/>
      <c r="AO174" s="19"/>
      <c r="AP174" s="18"/>
      <c r="AQ174" s="18"/>
      <c r="AR174" s="22"/>
      <c r="AS174" s="19"/>
      <c r="AT174" s="18"/>
      <c r="AU174" s="18"/>
      <c r="AV174" s="22"/>
      <c r="AW174" s="19"/>
      <c r="AX174" s="18"/>
      <c r="AY174" s="18"/>
      <c r="AZ174" s="19"/>
    </row>
    <row r="175" spans="1:52" s="23" customFormat="1" ht="15" customHeight="1" x14ac:dyDescent="0.25">
      <c r="A175" s="20" t="s">
        <v>239</v>
      </c>
      <c r="B175" s="21"/>
      <c r="C175" s="18"/>
      <c r="D175" s="22"/>
      <c r="E175" s="19"/>
      <c r="F175" s="18"/>
      <c r="G175" s="18"/>
      <c r="H175" s="22"/>
      <c r="I175" s="19"/>
      <c r="J175" s="18"/>
      <c r="K175" s="18"/>
      <c r="L175" s="22"/>
      <c r="M175" s="19"/>
      <c r="N175" s="18"/>
      <c r="O175" s="18"/>
      <c r="P175" s="22"/>
      <c r="Q175" s="19"/>
      <c r="R175" s="18"/>
      <c r="S175" s="18"/>
      <c r="T175" s="22"/>
      <c r="U175" s="19"/>
      <c r="V175" s="18"/>
      <c r="W175" s="18"/>
      <c r="X175" s="22"/>
      <c r="Y175" s="19"/>
      <c r="Z175" s="18"/>
      <c r="AA175" s="18"/>
      <c r="AB175" s="22"/>
      <c r="AC175" s="19"/>
      <c r="AD175" s="18"/>
      <c r="AE175" s="18"/>
      <c r="AF175" s="22"/>
      <c r="AG175" s="19"/>
      <c r="AH175" s="18"/>
      <c r="AI175" s="18"/>
      <c r="AJ175" s="22"/>
      <c r="AK175" s="19"/>
      <c r="AL175" s="18"/>
      <c r="AM175" s="18"/>
      <c r="AN175" s="22"/>
      <c r="AO175" s="19"/>
      <c r="AP175" s="18"/>
      <c r="AQ175" s="18"/>
      <c r="AR175" s="22"/>
      <c r="AS175" s="19"/>
      <c r="AT175" s="18"/>
      <c r="AU175" s="18"/>
      <c r="AV175" s="22"/>
      <c r="AW175" s="19"/>
      <c r="AX175" s="18"/>
      <c r="AY175" s="18"/>
      <c r="AZ175" s="19"/>
    </row>
    <row r="176" spans="1:52" s="23" customFormat="1" ht="15" customHeight="1" x14ac:dyDescent="0.25">
      <c r="A176" s="20" t="s">
        <v>240</v>
      </c>
      <c r="B176" s="21"/>
      <c r="C176" s="18"/>
      <c r="D176" s="22"/>
      <c r="E176" s="19"/>
      <c r="F176" s="18"/>
      <c r="G176" s="18"/>
      <c r="H176" s="22"/>
      <c r="I176" s="19"/>
      <c r="J176" s="18"/>
      <c r="K176" s="18"/>
      <c r="L176" s="22"/>
      <c r="M176" s="19"/>
      <c r="N176" s="18"/>
      <c r="O176" s="18"/>
      <c r="P176" s="22"/>
      <c r="Q176" s="19"/>
      <c r="R176" s="18"/>
      <c r="S176" s="18"/>
      <c r="T176" s="22"/>
      <c r="U176" s="19"/>
      <c r="V176" s="18"/>
      <c r="W176" s="18"/>
      <c r="X176" s="22"/>
      <c r="Y176" s="19"/>
      <c r="Z176" s="18"/>
      <c r="AA176" s="18"/>
      <c r="AB176" s="22"/>
      <c r="AC176" s="19"/>
      <c r="AD176" s="18"/>
      <c r="AE176" s="18"/>
      <c r="AF176" s="22"/>
      <c r="AG176" s="19"/>
      <c r="AH176" s="18"/>
      <c r="AI176" s="18"/>
      <c r="AJ176" s="22"/>
      <c r="AK176" s="19"/>
      <c r="AL176" s="18"/>
      <c r="AM176" s="18"/>
      <c r="AN176" s="22"/>
      <c r="AO176" s="19"/>
      <c r="AP176" s="18"/>
      <c r="AQ176" s="18"/>
      <c r="AR176" s="22"/>
      <c r="AS176" s="19"/>
      <c r="AT176" s="18"/>
      <c r="AU176" s="18"/>
      <c r="AV176" s="22"/>
      <c r="AW176" s="19"/>
      <c r="AX176" s="18"/>
      <c r="AY176" s="18"/>
      <c r="AZ176" s="19"/>
    </row>
    <row r="177" spans="1:52" s="23" customFormat="1" ht="15" customHeight="1" x14ac:dyDescent="0.25">
      <c r="A177" s="20" t="s">
        <v>241</v>
      </c>
      <c r="B177" s="21"/>
      <c r="C177" s="18"/>
      <c r="D177" s="22"/>
      <c r="E177" s="19"/>
      <c r="F177" s="18"/>
      <c r="G177" s="18"/>
      <c r="H177" s="22"/>
      <c r="I177" s="19"/>
      <c r="J177" s="18"/>
      <c r="K177" s="18"/>
      <c r="L177" s="22"/>
      <c r="M177" s="19"/>
      <c r="N177" s="18"/>
      <c r="O177" s="18"/>
      <c r="P177" s="22"/>
      <c r="Q177" s="19"/>
      <c r="R177" s="18"/>
      <c r="S177" s="18"/>
      <c r="T177" s="22"/>
      <c r="U177" s="19"/>
      <c r="V177" s="18"/>
      <c r="W177" s="18"/>
      <c r="X177" s="22"/>
      <c r="Y177" s="19"/>
      <c r="Z177" s="18"/>
      <c r="AA177" s="18"/>
      <c r="AB177" s="22"/>
      <c r="AC177" s="19"/>
      <c r="AD177" s="18"/>
      <c r="AE177" s="18"/>
      <c r="AF177" s="22"/>
      <c r="AG177" s="19"/>
      <c r="AH177" s="18"/>
      <c r="AI177" s="18"/>
      <c r="AJ177" s="22"/>
      <c r="AK177" s="19"/>
      <c r="AL177" s="18"/>
      <c r="AM177" s="18"/>
      <c r="AN177" s="22"/>
      <c r="AO177" s="19"/>
      <c r="AP177" s="18"/>
      <c r="AQ177" s="18"/>
      <c r="AR177" s="22"/>
      <c r="AS177" s="19"/>
      <c r="AT177" s="18"/>
      <c r="AU177" s="18"/>
      <c r="AV177" s="22"/>
      <c r="AW177" s="19"/>
      <c r="AX177" s="18"/>
      <c r="AY177" s="18"/>
      <c r="AZ177" s="19"/>
    </row>
    <row r="178" spans="1:52" s="23" customFormat="1" ht="15" customHeight="1" x14ac:dyDescent="0.25">
      <c r="A178" s="20" t="s">
        <v>242</v>
      </c>
      <c r="B178" s="21"/>
      <c r="C178" s="18"/>
      <c r="D178" s="22"/>
      <c r="E178" s="19"/>
      <c r="F178" s="18"/>
      <c r="G178" s="18"/>
      <c r="H178" s="22"/>
      <c r="I178" s="19"/>
      <c r="J178" s="18"/>
      <c r="K178" s="18"/>
      <c r="L178" s="22"/>
      <c r="M178" s="19"/>
      <c r="N178" s="18"/>
      <c r="O178" s="18"/>
      <c r="P178" s="22"/>
      <c r="Q178" s="19"/>
      <c r="R178" s="18"/>
      <c r="S178" s="18"/>
      <c r="T178" s="22"/>
      <c r="U178" s="19"/>
      <c r="V178" s="18"/>
      <c r="W178" s="18"/>
      <c r="X178" s="22"/>
      <c r="Y178" s="19"/>
      <c r="Z178" s="18"/>
      <c r="AA178" s="18"/>
      <c r="AB178" s="22"/>
      <c r="AC178" s="19"/>
      <c r="AD178" s="18"/>
      <c r="AE178" s="18"/>
      <c r="AF178" s="22"/>
      <c r="AG178" s="19"/>
      <c r="AH178" s="18"/>
      <c r="AI178" s="18"/>
      <c r="AJ178" s="22"/>
      <c r="AK178" s="19"/>
      <c r="AL178" s="18"/>
      <c r="AM178" s="18"/>
      <c r="AN178" s="22"/>
      <c r="AO178" s="19"/>
      <c r="AP178" s="18"/>
      <c r="AQ178" s="18"/>
      <c r="AR178" s="22"/>
      <c r="AS178" s="19"/>
      <c r="AT178" s="18"/>
      <c r="AU178" s="18"/>
      <c r="AV178" s="22"/>
      <c r="AW178" s="19"/>
      <c r="AX178" s="18"/>
      <c r="AY178" s="18"/>
      <c r="AZ178" s="19"/>
    </row>
    <row r="179" spans="1:52" s="23" customFormat="1" ht="15" customHeight="1" x14ac:dyDescent="0.25">
      <c r="A179" s="20" t="s">
        <v>243</v>
      </c>
      <c r="B179" s="21"/>
      <c r="C179" s="18"/>
      <c r="D179" s="22"/>
      <c r="E179" s="19"/>
      <c r="F179" s="18"/>
      <c r="G179" s="18"/>
      <c r="H179" s="22"/>
      <c r="I179" s="19"/>
      <c r="J179" s="18"/>
      <c r="K179" s="18"/>
      <c r="L179" s="22"/>
      <c r="M179" s="19"/>
      <c r="N179" s="18"/>
      <c r="O179" s="18"/>
      <c r="P179" s="22"/>
      <c r="Q179" s="19"/>
      <c r="R179" s="18"/>
      <c r="S179" s="18"/>
      <c r="T179" s="22"/>
      <c r="U179" s="19"/>
      <c r="V179" s="18"/>
      <c r="W179" s="18"/>
      <c r="X179" s="22"/>
      <c r="Y179" s="19"/>
      <c r="Z179" s="18"/>
      <c r="AA179" s="18"/>
      <c r="AB179" s="22"/>
      <c r="AC179" s="19"/>
      <c r="AD179" s="18"/>
      <c r="AE179" s="18"/>
      <c r="AF179" s="22"/>
      <c r="AG179" s="19"/>
      <c r="AH179" s="18"/>
      <c r="AI179" s="18"/>
      <c r="AJ179" s="22"/>
      <c r="AK179" s="19"/>
      <c r="AL179" s="18"/>
      <c r="AM179" s="18"/>
      <c r="AN179" s="22"/>
      <c r="AO179" s="19"/>
      <c r="AP179" s="18"/>
      <c r="AQ179" s="18"/>
      <c r="AR179" s="22"/>
      <c r="AS179" s="19"/>
      <c r="AT179" s="18"/>
      <c r="AU179" s="18"/>
      <c r="AV179" s="22"/>
      <c r="AW179" s="19"/>
      <c r="AX179" s="18"/>
      <c r="AY179" s="18"/>
      <c r="AZ179" s="19"/>
    </row>
    <row r="180" spans="1:52" s="23" customFormat="1" ht="15" customHeight="1" x14ac:dyDescent="0.25">
      <c r="A180" s="20" t="s">
        <v>244</v>
      </c>
      <c r="B180" s="21"/>
      <c r="C180" s="18"/>
      <c r="D180" s="22"/>
      <c r="E180" s="19"/>
      <c r="F180" s="18"/>
      <c r="G180" s="18"/>
      <c r="H180" s="22"/>
      <c r="I180" s="19"/>
      <c r="J180" s="18"/>
      <c r="K180" s="18"/>
      <c r="L180" s="22"/>
      <c r="M180" s="19"/>
      <c r="N180" s="18"/>
      <c r="O180" s="18"/>
      <c r="P180" s="22"/>
      <c r="Q180" s="19"/>
      <c r="R180" s="18"/>
      <c r="S180" s="18"/>
      <c r="T180" s="22"/>
      <c r="U180" s="19"/>
      <c r="V180" s="18"/>
      <c r="W180" s="18"/>
      <c r="X180" s="22"/>
      <c r="Y180" s="19"/>
      <c r="Z180" s="18"/>
      <c r="AA180" s="18"/>
      <c r="AB180" s="22"/>
      <c r="AC180" s="19"/>
      <c r="AD180" s="18"/>
      <c r="AE180" s="18"/>
      <c r="AF180" s="22"/>
      <c r="AG180" s="19"/>
      <c r="AH180" s="18"/>
      <c r="AI180" s="18"/>
      <c r="AJ180" s="22"/>
      <c r="AK180" s="19"/>
      <c r="AL180" s="18"/>
      <c r="AM180" s="18"/>
      <c r="AN180" s="22"/>
      <c r="AO180" s="19"/>
      <c r="AP180" s="18"/>
      <c r="AQ180" s="18"/>
      <c r="AR180" s="22"/>
      <c r="AS180" s="19"/>
      <c r="AT180" s="18"/>
      <c r="AU180" s="18"/>
      <c r="AV180" s="22"/>
      <c r="AW180" s="19"/>
      <c r="AX180" s="18"/>
      <c r="AY180" s="18"/>
      <c r="AZ180" s="19"/>
    </row>
    <row r="181" spans="1:52" s="23" customFormat="1" ht="15" customHeight="1" x14ac:dyDescent="0.25">
      <c r="A181" s="20" t="s">
        <v>245</v>
      </c>
      <c r="B181" s="21"/>
      <c r="C181" s="18"/>
      <c r="D181" s="22"/>
      <c r="E181" s="19"/>
      <c r="F181" s="18"/>
      <c r="G181" s="18"/>
      <c r="H181" s="22"/>
      <c r="I181" s="19"/>
      <c r="J181" s="18"/>
      <c r="K181" s="18"/>
      <c r="L181" s="22"/>
      <c r="M181" s="19"/>
      <c r="N181" s="18"/>
      <c r="O181" s="18"/>
      <c r="P181" s="22"/>
      <c r="Q181" s="19"/>
      <c r="R181" s="18"/>
      <c r="S181" s="18"/>
      <c r="T181" s="22"/>
      <c r="U181" s="19"/>
      <c r="V181" s="18"/>
      <c r="W181" s="18"/>
      <c r="X181" s="22"/>
      <c r="Y181" s="19"/>
      <c r="Z181" s="18"/>
      <c r="AA181" s="18"/>
      <c r="AB181" s="22"/>
      <c r="AC181" s="19"/>
      <c r="AD181" s="18"/>
      <c r="AE181" s="18"/>
      <c r="AF181" s="22"/>
      <c r="AG181" s="19"/>
      <c r="AH181" s="18"/>
      <c r="AI181" s="18"/>
      <c r="AJ181" s="22"/>
      <c r="AK181" s="19"/>
      <c r="AL181" s="18"/>
      <c r="AM181" s="18"/>
      <c r="AN181" s="22"/>
      <c r="AO181" s="19"/>
      <c r="AP181" s="18"/>
      <c r="AQ181" s="18"/>
      <c r="AR181" s="22"/>
      <c r="AS181" s="19"/>
      <c r="AT181" s="18"/>
      <c r="AU181" s="18"/>
      <c r="AV181" s="22"/>
      <c r="AW181" s="19"/>
      <c r="AX181" s="18"/>
      <c r="AY181" s="18"/>
      <c r="AZ181" s="19"/>
    </row>
    <row r="182" spans="1:52" s="23" customFormat="1" ht="15" customHeight="1" x14ac:dyDescent="0.25">
      <c r="A182" s="20" t="s">
        <v>246</v>
      </c>
      <c r="B182" s="21"/>
      <c r="C182" s="18"/>
      <c r="D182" s="22"/>
      <c r="E182" s="19"/>
      <c r="F182" s="18"/>
      <c r="G182" s="18"/>
      <c r="H182" s="22"/>
      <c r="I182" s="19"/>
      <c r="J182" s="18"/>
      <c r="K182" s="18"/>
      <c r="L182" s="22"/>
      <c r="M182" s="19"/>
      <c r="N182" s="18"/>
      <c r="O182" s="18"/>
      <c r="P182" s="22"/>
      <c r="Q182" s="19"/>
      <c r="R182" s="18"/>
      <c r="S182" s="18"/>
      <c r="T182" s="22"/>
      <c r="U182" s="19"/>
      <c r="V182" s="18"/>
      <c r="W182" s="18"/>
      <c r="X182" s="22"/>
      <c r="Y182" s="19"/>
      <c r="Z182" s="18"/>
      <c r="AA182" s="18"/>
      <c r="AB182" s="22"/>
      <c r="AC182" s="19"/>
      <c r="AD182" s="18"/>
      <c r="AE182" s="18"/>
      <c r="AF182" s="22"/>
      <c r="AG182" s="19"/>
      <c r="AH182" s="18"/>
      <c r="AI182" s="18"/>
      <c r="AJ182" s="22"/>
      <c r="AK182" s="19"/>
      <c r="AL182" s="18"/>
      <c r="AM182" s="18"/>
      <c r="AN182" s="22"/>
      <c r="AO182" s="19"/>
      <c r="AP182" s="18"/>
      <c r="AQ182" s="18"/>
      <c r="AR182" s="22"/>
      <c r="AS182" s="19"/>
      <c r="AT182" s="18"/>
      <c r="AU182" s="18"/>
      <c r="AV182" s="22"/>
      <c r="AW182" s="19"/>
      <c r="AX182" s="18"/>
      <c r="AY182" s="18"/>
      <c r="AZ182" s="19"/>
    </row>
    <row r="183" spans="1:52" s="23" customFormat="1" ht="15" customHeight="1" x14ac:dyDescent="0.25">
      <c r="A183" s="20" t="s">
        <v>247</v>
      </c>
      <c r="B183" s="21"/>
      <c r="C183" s="18"/>
      <c r="D183" s="22"/>
      <c r="E183" s="19"/>
      <c r="F183" s="18"/>
      <c r="G183" s="18"/>
      <c r="H183" s="22"/>
      <c r="I183" s="19"/>
      <c r="J183" s="18"/>
      <c r="K183" s="18"/>
      <c r="L183" s="22"/>
      <c r="M183" s="19"/>
      <c r="N183" s="18"/>
      <c r="O183" s="18"/>
      <c r="P183" s="22"/>
      <c r="Q183" s="19"/>
      <c r="R183" s="18"/>
      <c r="S183" s="18"/>
      <c r="T183" s="22"/>
      <c r="U183" s="19"/>
      <c r="V183" s="18"/>
      <c r="W183" s="18"/>
      <c r="X183" s="22"/>
      <c r="Y183" s="19"/>
      <c r="Z183" s="18"/>
      <c r="AA183" s="18"/>
      <c r="AB183" s="22"/>
      <c r="AC183" s="19"/>
      <c r="AD183" s="18"/>
      <c r="AE183" s="18"/>
      <c r="AF183" s="22"/>
      <c r="AG183" s="19"/>
      <c r="AH183" s="18"/>
      <c r="AI183" s="18"/>
      <c r="AJ183" s="22"/>
      <c r="AK183" s="19"/>
      <c r="AL183" s="18"/>
      <c r="AM183" s="18"/>
      <c r="AN183" s="22"/>
      <c r="AO183" s="19"/>
      <c r="AP183" s="18"/>
      <c r="AQ183" s="18"/>
      <c r="AR183" s="22"/>
      <c r="AS183" s="19"/>
      <c r="AT183" s="18"/>
      <c r="AU183" s="18"/>
      <c r="AV183" s="22"/>
      <c r="AW183" s="19"/>
      <c r="AX183" s="18"/>
      <c r="AY183" s="18"/>
      <c r="AZ183" s="19"/>
    </row>
    <row r="184" spans="1:52" s="23" customFormat="1" ht="15" customHeight="1" x14ac:dyDescent="0.25">
      <c r="A184" s="20" t="s">
        <v>248</v>
      </c>
      <c r="B184" s="21"/>
      <c r="C184" s="18"/>
      <c r="D184" s="22"/>
      <c r="E184" s="19"/>
      <c r="F184" s="18"/>
      <c r="G184" s="18"/>
      <c r="H184" s="22"/>
      <c r="I184" s="19"/>
      <c r="J184" s="18"/>
      <c r="K184" s="18"/>
      <c r="L184" s="22"/>
      <c r="M184" s="19"/>
      <c r="N184" s="18"/>
      <c r="O184" s="18"/>
      <c r="P184" s="22"/>
      <c r="Q184" s="19"/>
      <c r="R184" s="18"/>
      <c r="S184" s="18"/>
      <c r="T184" s="22"/>
      <c r="U184" s="19"/>
      <c r="V184" s="18"/>
      <c r="W184" s="18"/>
      <c r="X184" s="22"/>
      <c r="Y184" s="19"/>
      <c r="Z184" s="18"/>
      <c r="AA184" s="18"/>
      <c r="AB184" s="22"/>
      <c r="AC184" s="19"/>
      <c r="AD184" s="18"/>
      <c r="AE184" s="18"/>
      <c r="AF184" s="22"/>
      <c r="AG184" s="19"/>
      <c r="AH184" s="18"/>
      <c r="AI184" s="18"/>
      <c r="AJ184" s="22"/>
      <c r="AK184" s="19"/>
      <c r="AL184" s="18"/>
      <c r="AM184" s="18"/>
      <c r="AN184" s="22"/>
      <c r="AO184" s="19"/>
      <c r="AP184" s="18"/>
      <c r="AQ184" s="18"/>
      <c r="AR184" s="22"/>
      <c r="AS184" s="19"/>
      <c r="AT184" s="18"/>
      <c r="AU184" s="18"/>
      <c r="AV184" s="22"/>
      <c r="AW184" s="19"/>
      <c r="AX184" s="18"/>
      <c r="AY184" s="18"/>
      <c r="AZ184" s="19"/>
    </row>
    <row r="185" spans="1:52" s="23" customFormat="1" ht="15" customHeight="1" x14ac:dyDescent="0.25">
      <c r="A185" s="20" t="s">
        <v>249</v>
      </c>
      <c r="B185" s="21"/>
      <c r="C185" s="18"/>
      <c r="D185" s="22"/>
      <c r="E185" s="19"/>
      <c r="F185" s="18"/>
      <c r="G185" s="18"/>
      <c r="H185" s="22"/>
      <c r="I185" s="19"/>
      <c r="J185" s="18"/>
      <c r="K185" s="18"/>
      <c r="L185" s="22"/>
      <c r="M185" s="19"/>
      <c r="N185" s="18"/>
      <c r="O185" s="18"/>
      <c r="P185" s="22"/>
      <c r="Q185" s="19"/>
      <c r="R185" s="18"/>
      <c r="S185" s="18"/>
      <c r="T185" s="22"/>
      <c r="U185" s="19"/>
      <c r="V185" s="18"/>
      <c r="W185" s="18"/>
      <c r="X185" s="22"/>
      <c r="Y185" s="19"/>
      <c r="Z185" s="18"/>
      <c r="AA185" s="18"/>
      <c r="AB185" s="22"/>
      <c r="AC185" s="19"/>
      <c r="AD185" s="18"/>
      <c r="AE185" s="18"/>
      <c r="AF185" s="22"/>
      <c r="AG185" s="19"/>
      <c r="AH185" s="18"/>
      <c r="AI185" s="18"/>
      <c r="AJ185" s="22"/>
      <c r="AK185" s="19"/>
      <c r="AL185" s="18"/>
      <c r="AM185" s="18"/>
      <c r="AN185" s="22"/>
      <c r="AO185" s="19"/>
      <c r="AP185" s="18"/>
      <c r="AQ185" s="18"/>
      <c r="AR185" s="22"/>
      <c r="AS185" s="19"/>
      <c r="AT185" s="18"/>
      <c r="AU185" s="18"/>
      <c r="AV185" s="22"/>
      <c r="AW185" s="19"/>
      <c r="AX185" s="18"/>
      <c r="AY185" s="18"/>
      <c r="AZ185" s="19"/>
    </row>
    <row r="186" spans="1:52" s="23" customFormat="1" ht="15" customHeight="1" x14ac:dyDescent="0.25">
      <c r="A186" s="20" t="s">
        <v>250</v>
      </c>
      <c r="B186" s="21"/>
      <c r="C186" s="18"/>
      <c r="D186" s="22"/>
      <c r="E186" s="19"/>
      <c r="F186" s="18"/>
      <c r="G186" s="18"/>
      <c r="H186" s="22"/>
      <c r="I186" s="19"/>
      <c r="J186" s="18"/>
      <c r="K186" s="18"/>
      <c r="L186" s="22"/>
      <c r="M186" s="19"/>
      <c r="N186" s="18"/>
      <c r="O186" s="18"/>
      <c r="P186" s="22"/>
      <c r="Q186" s="19"/>
      <c r="R186" s="18"/>
      <c r="S186" s="18"/>
      <c r="T186" s="22"/>
      <c r="U186" s="19"/>
      <c r="V186" s="18"/>
      <c r="W186" s="18"/>
      <c r="X186" s="22"/>
      <c r="Y186" s="19"/>
      <c r="Z186" s="18"/>
      <c r="AA186" s="18"/>
      <c r="AB186" s="22"/>
      <c r="AC186" s="19"/>
      <c r="AD186" s="18"/>
      <c r="AE186" s="18"/>
      <c r="AF186" s="22"/>
      <c r="AG186" s="19"/>
      <c r="AH186" s="18"/>
      <c r="AI186" s="18"/>
      <c r="AJ186" s="22"/>
      <c r="AK186" s="19"/>
      <c r="AL186" s="18"/>
      <c r="AM186" s="18"/>
      <c r="AN186" s="22"/>
      <c r="AO186" s="19"/>
      <c r="AP186" s="18"/>
      <c r="AQ186" s="18"/>
      <c r="AR186" s="22"/>
      <c r="AS186" s="19"/>
      <c r="AT186" s="18"/>
      <c r="AU186" s="18"/>
      <c r="AV186" s="22"/>
      <c r="AW186" s="19"/>
      <c r="AX186" s="18"/>
      <c r="AY186" s="18"/>
      <c r="AZ186" s="19"/>
    </row>
    <row r="187" spans="1:52" s="23" customFormat="1" ht="15" customHeight="1" x14ac:dyDescent="0.25">
      <c r="A187" s="20" t="s">
        <v>251</v>
      </c>
      <c r="B187" s="21"/>
      <c r="C187" s="18"/>
      <c r="D187" s="22"/>
      <c r="E187" s="19"/>
      <c r="F187" s="18"/>
      <c r="G187" s="18"/>
      <c r="H187" s="22"/>
      <c r="I187" s="19"/>
      <c r="J187" s="18"/>
      <c r="K187" s="18"/>
      <c r="L187" s="22"/>
      <c r="M187" s="19"/>
      <c r="N187" s="18"/>
      <c r="O187" s="18"/>
      <c r="P187" s="22"/>
      <c r="Q187" s="19"/>
      <c r="R187" s="18"/>
      <c r="S187" s="18"/>
      <c r="T187" s="22"/>
      <c r="U187" s="19"/>
      <c r="V187" s="18"/>
      <c r="W187" s="18"/>
      <c r="X187" s="22"/>
      <c r="Y187" s="19"/>
      <c r="Z187" s="18"/>
      <c r="AA187" s="18"/>
      <c r="AB187" s="22"/>
      <c r="AC187" s="19"/>
      <c r="AD187" s="18"/>
      <c r="AE187" s="18"/>
      <c r="AF187" s="22"/>
      <c r="AG187" s="19"/>
      <c r="AH187" s="18"/>
      <c r="AI187" s="18"/>
      <c r="AJ187" s="22"/>
      <c r="AK187" s="19"/>
      <c r="AL187" s="18"/>
      <c r="AM187" s="18"/>
      <c r="AN187" s="22"/>
      <c r="AO187" s="19"/>
      <c r="AP187" s="18"/>
      <c r="AQ187" s="18"/>
      <c r="AR187" s="22"/>
      <c r="AS187" s="19"/>
      <c r="AT187" s="18"/>
      <c r="AU187" s="18"/>
      <c r="AV187" s="22"/>
      <c r="AW187" s="19"/>
      <c r="AX187" s="18"/>
      <c r="AY187" s="18"/>
      <c r="AZ187" s="19"/>
    </row>
    <row r="188" spans="1:52" s="23" customFormat="1" ht="15" customHeight="1" x14ac:dyDescent="0.25">
      <c r="A188" s="20" t="s">
        <v>252</v>
      </c>
      <c r="B188" s="21"/>
      <c r="C188" s="18"/>
      <c r="D188" s="22"/>
      <c r="E188" s="19"/>
      <c r="F188" s="18"/>
      <c r="G188" s="18"/>
      <c r="H188" s="22"/>
      <c r="I188" s="19"/>
      <c r="J188" s="18"/>
      <c r="K188" s="18"/>
      <c r="L188" s="22"/>
      <c r="M188" s="19"/>
      <c r="N188" s="18"/>
      <c r="O188" s="18"/>
      <c r="P188" s="22"/>
      <c r="Q188" s="19"/>
      <c r="R188" s="18"/>
      <c r="S188" s="18"/>
      <c r="T188" s="22"/>
      <c r="U188" s="19"/>
      <c r="V188" s="18"/>
      <c r="W188" s="18"/>
      <c r="X188" s="22"/>
      <c r="Y188" s="19"/>
      <c r="Z188" s="18"/>
      <c r="AA188" s="18"/>
      <c r="AB188" s="22"/>
      <c r="AC188" s="19"/>
      <c r="AD188" s="18"/>
      <c r="AE188" s="18"/>
      <c r="AF188" s="22"/>
      <c r="AG188" s="19"/>
      <c r="AH188" s="18"/>
      <c r="AI188" s="18"/>
      <c r="AJ188" s="22"/>
      <c r="AK188" s="19"/>
      <c r="AL188" s="18"/>
      <c r="AM188" s="18"/>
      <c r="AN188" s="22"/>
      <c r="AO188" s="19"/>
      <c r="AP188" s="18"/>
      <c r="AQ188" s="18"/>
      <c r="AR188" s="22"/>
      <c r="AS188" s="19"/>
      <c r="AT188" s="18"/>
      <c r="AU188" s="18"/>
      <c r="AV188" s="22"/>
      <c r="AW188" s="19"/>
      <c r="AX188" s="18"/>
      <c r="AY188" s="18"/>
      <c r="AZ188" s="19"/>
    </row>
    <row r="189" spans="1:52" s="23" customFormat="1" ht="15" customHeight="1" x14ac:dyDescent="0.25">
      <c r="A189" s="20" t="s">
        <v>253</v>
      </c>
      <c r="B189" s="21"/>
      <c r="C189" s="18"/>
      <c r="D189" s="22"/>
      <c r="E189" s="19"/>
      <c r="F189" s="18"/>
      <c r="G189" s="18"/>
      <c r="H189" s="22"/>
      <c r="I189" s="19"/>
      <c r="J189" s="18"/>
      <c r="K189" s="18"/>
      <c r="L189" s="22"/>
      <c r="M189" s="19"/>
      <c r="N189" s="18"/>
      <c r="O189" s="18"/>
      <c r="P189" s="22"/>
      <c r="Q189" s="19"/>
      <c r="R189" s="18"/>
      <c r="S189" s="18"/>
      <c r="T189" s="22"/>
      <c r="U189" s="19"/>
      <c r="V189" s="18"/>
      <c r="W189" s="18"/>
      <c r="X189" s="22"/>
      <c r="Y189" s="19"/>
      <c r="Z189" s="18"/>
      <c r="AA189" s="18"/>
      <c r="AB189" s="22"/>
      <c r="AC189" s="19"/>
      <c r="AD189" s="18"/>
      <c r="AE189" s="18"/>
      <c r="AF189" s="22"/>
      <c r="AG189" s="19"/>
      <c r="AH189" s="18"/>
      <c r="AI189" s="18"/>
      <c r="AJ189" s="22"/>
      <c r="AK189" s="19"/>
      <c r="AL189" s="18"/>
      <c r="AM189" s="18"/>
      <c r="AN189" s="22"/>
      <c r="AO189" s="19"/>
      <c r="AP189" s="18"/>
      <c r="AQ189" s="18"/>
      <c r="AR189" s="22"/>
      <c r="AS189" s="19"/>
      <c r="AT189" s="18"/>
      <c r="AU189" s="18"/>
      <c r="AV189" s="22"/>
      <c r="AW189" s="19"/>
      <c r="AX189" s="18"/>
      <c r="AY189" s="18"/>
      <c r="AZ189" s="19"/>
    </row>
    <row r="190" spans="1:52" s="23" customFormat="1" ht="15" customHeight="1" x14ac:dyDescent="0.25">
      <c r="A190" s="20" t="s">
        <v>254</v>
      </c>
      <c r="B190" s="21"/>
      <c r="C190" s="18"/>
      <c r="D190" s="22"/>
      <c r="E190" s="19"/>
      <c r="F190" s="18"/>
      <c r="G190" s="18"/>
      <c r="H190" s="22"/>
      <c r="I190" s="19"/>
      <c r="J190" s="18"/>
      <c r="K190" s="18"/>
      <c r="L190" s="22"/>
      <c r="M190" s="19"/>
      <c r="N190" s="18"/>
      <c r="O190" s="18"/>
      <c r="P190" s="22"/>
      <c r="Q190" s="19"/>
      <c r="R190" s="18"/>
      <c r="S190" s="18"/>
      <c r="T190" s="22"/>
      <c r="U190" s="19"/>
      <c r="V190" s="18"/>
      <c r="W190" s="18"/>
      <c r="X190" s="22"/>
      <c r="Y190" s="19"/>
      <c r="Z190" s="18"/>
      <c r="AA190" s="18"/>
      <c r="AB190" s="22"/>
      <c r="AC190" s="19"/>
      <c r="AD190" s="18"/>
      <c r="AE190" s="18"/>
      <c r="AF190" s="22"/>
      <c r="AG190" s="19"/>
      <c r="AH190" s="18"/>
      <c r="AI190" s="18"/>
      <c r="AJ190" s="22"/>
      <c r="AK190" s="19"/>
      <c r="AL190" s="18"/>
      <c r="AM190" s="18"/>
      <c r="AN190" s="22"/>
      <c r="AO190" s="19"/>
      <c r="AP190" s="18"/>
      <c r="AQ190" s="18"/>
      <c r="AR190" s="22"/>
      <c r="AS190" s="19"/>
      <c r="AT190" s="18"/>
      <c r="AU190" s="18"/>
      <c r="AV190" s="22"/>
      <c r="AW190" s="19"/>
      <c r="AX190" s="18"/>
      <c r="AY190" s="18"/>
      <c r="AZ190" s="19"/>
    </row>
    <row r="191" spans="1:52" s="23" customFormat="1" ht="15" customHeight="1" x14ac:dyDescent="0.25">
      <c r="A191" s="20" t="s">
        <v>255</v>
      </c>
      <c r="B191" s="21"/>
      <c r="C191" s="18"/>
      <c r="D191" s="22"/>
      <c r="E191" s="19"/>
      <c r="F191" s="18"/>
      <c r="G191" s="18"/>
      <c r="H191" s="22"/>
      <c r="I191" s="19"/>
      <c r="J191" s="18"/>
      <c r="K191" s="18"/>
      <c r="L191" s="22"/>
      <c r="M191" s="19"/>
      <c r="N191" s="18"/>
      <c r="O191" s="18"/>
      <c r="P191" s="22"/>
      <c r="Q191" s="19"/>
      <c r="R191" s="18"/>
      <c r="S191" s="18"/>
      <c r="T191" s="22"/>
      <c r="U191" s="19"/>
      <c r="V191" s="18"/>
      <c r="W191" s="18"/>
      <c r="X191" s="22"/>
      <c r="Y191" s="19"/>
      <c r="Z191" s="18"/>
      <c r="AA191" s="18"/>
      <c r="AB191" s="22"/>
      <c r="AC191" s="19"/>
      <c r="AD191" s="18"/>
      <c r="AE191" s="18"/>
      <c r="AF191" s="22"/>
      <c r="AG191" s="19"/>
      <c r="AH191" s="18"/>
      <c r="AI191" s="18"/>
      <c r="AJ191" s="22"/>
      <c r="AK191" s="19"/>
      <c r="AL191" s="18"/>
      <c r="AM191" s="18"/>
      <c r="AN191" s="22"/>
      <c r="AO191" s="19"/>
      <c r="AP191" s="18"/>
      <c r="AQ191" s="18"/>
      <c r="AR191" s="22"/>
      <c r="AS191" s="19"/>
      <c r="AT191" s="18"/>
      <c r="AU191" s="18"/>
      <c r="AV191" s="22"/>
      <c r="AW191" s="19"/>
      <c r="AX191" s="18"/>
      <c r="AY191" s="18"/>
      <c r="AZ191" s="19"/>
    </row>
    <row r="192" spans="1:52" s="23" customFormat="1" ht="15" customHeight="1" x14ac:dyDescent="0.25">
      <c r="A192" s="20" t="s">
        <v>256</v>
      </c>
      <c r="B192" s="21"/>
      <c r="C192" s="18"/>
      <c r="D192" s="22"/>
      <c r="E192" s="19"/>
      <c r="F192" s="18"/>
      <c r="G192" s="18"/>
      <c r="H192" s="22"/>
      <c r="I192" s="19"/>
      <c r="J192" s="18"/>
      <c r="K192" s="18"/>
      <c r="L192" s="22"/>
      <c r="M192" s="19"/>
      <c r="N192" s="18"/>
      <c r="O192" s="18"/>
      <c r="P192" s="22"/>
      <c r="Q192" s="19"/>
      <c r="R192" s="18"/>
      <c r="S192" s="18"/>
      <c r="T192" s="22"/>
      <c r="U192" s="19"/>
      <c r="V192" s="18"/>
      <c r="W192" s="18"/>
      <c r="X192" s="22"/>
      <c r="Y192" s="19"/>
      <c r="Z192" s="18"/>
      <c r="AA192" s="18"/>
      <c r="AB192" s="22"/>
      <c r="AC192" s="19"/>
      <c r="AD192" s="18"/>
      <c r="AE192" s="18"/>
      <c r="AF192" s="22"/>
      <c r="AG192" s="19"/>
      <c r="AH192" s="18"/>
      <c r="AI192" s="18"/>
      <c r="AJ192" s="22"/>
      <c r="AK192" s="19"/>
      <c r="AL192" s="18"/>
      <c r="AM192" s="18"/>
      <c r="AN192" s="22"/>
      <c r="AO192" s="19"/>
      <c r="AP192" s="18"/>
      <c r="AQ192" s="18"/>
      <c r="AR192" s="22"/>
      <c r="AS192" s="19"/>
      <c r="AT192" s="18"/>
      <c r="AU192" s="18"/>
      <c r="AV192" s="22"/>
      <c r="AW192" s="19"/>
      <c r="AX192" s="18"/>
      <c r="AY192" s="18"/>
      <c r="AZ192" s="19"/>
    </row>
    <row r="193" spans="1:52" s="23" customFormat="1" ht="15" customHeight="1" x14ac:dyDescent="0.25">
      <c r="A193" s="20" t="s">
        <v>257</v>
      </c>
      <c r="B193" s="21"/>
      <c r="C193" s="18"/>
      <c r="D193" s="22"/>
      <c r="E193" s="19"/>
      <c r="F193" s="18"/>
      <c r="G193" s="18"/>
      <c r="H193" s="22"/>
      <c r="I193" s="19"/>
      <c r="J193" s="18"/>
      <c r="K193" s="18"/>
      <c r="L193" s="22"/>
      <c r="M193" s="19"/>
      <c r="N193" s="18"/>
      <c r="O193" s="18"/>
      <c r="P193" s="22"/>
      <c r="Q193" s="19"/>
      <c r="R193" s="18"/>
      <c r="S193" s="18"/>
      <c r="T193" s="22"/>
      <c r="U193" s="19"/>
      <c r="V193" s="18"/>
      <c r="W193" s="18"/>
      <c r="X193" s="22"/>
      <c r="Y193" s="19"/>
      <c r="Z193" s="18"/>
      <c r="AA193" s="18"/>
      <c r="AB193" s="22"/>
      <c r="AC193" s="19"/>
      <c r="AD193" s="18"/>
      <c r="AE193" s="18"/>
      <c r="AF193" s="22"/>
      <c r="AG193" s="19"/>
      <c r="AH193" s="18"/>
      <c r="AI193" s="18"/>
      <c r="AJ193" s="22"/>
      <c r="AK193" s="19"/>
      <c r="AL193" s="18"/>
      <c r="AM193" s="18"/>
      <c r="AN193" s="22"/>
      <c r="AO193" s="19"/>
      <c r="AP193" s="18"/>
      <c r="AQ193" s="18"/>
      <c r="AR193" s="22"/>
      <c r="AS193" s="19"/>
      <c r="AT193" s="18"/>
      <c r="AU193" s="18"/>
      <c r="AV193" s="22"/>
      <c r="AW193" s="19"/>
      <c r="AX193" s="18"/>
      <c r="AY193" s="18"/>
      <c r="AZ193" s="19"/>
    </row>
    <row r="194" spans="1:52" s="23" customFormat="1" ht="15" customHeight="1" x14ac:dyDescent="0.25">
      <c r="A194" s="20" t="s">
        <v>258</v>
      </c>
      <c r="B194" s="21"/>
      <c r="C194" s="18"/>
      <c r="D194" s="22"/>
      <c r="E194" s="19"/>
      <c r="F194" s="18"/>
      <c r="G194" s="18"/>
      <c r="H194" s="22"/>
      <c r="I194" s="19"/>
      <c r="J194" s="18"/>
      <c r="K194" s="18"/>
      <c r="L194" s="22"/>
      <c r="M194" s="19"/>
      <c r="N194" s="18"/>
      <c r="O194" s="18"/>
      <c r="P194" s="22"/>
      <c r="Q194" s="19"/>
      <c r="R194" s="18"/>
      <c r="S194" s="18"/>
      <c r="T194" s="22"/>
      <c r="U194" s="19"/>
      <c r="V194" s="18"/>
      <c r="W194" s="18"/>
      <c r="X194" s="22"/>
      <c r="Y194" s="19"/>
      <c r="Z194" s="18"/>
      <c r="AA194" s="18"/>
      <c r="AB194" s="22"/>
      <c r="AC194" s="19"/>
      <c r="AD194" s="18"/>
      <c r="AE194" s="18"/>
      <c r="AF194" s="22"/>
      <c r="AG194" s="19"/>
      <c r="AH194" s="18"/>
      <c r="AI194" s="18"/>
      <c r="AJ194" s="22"/>
      <c r="AK194" s="19"/>
      <c r="AL194" s="18"/>
      <c r="AM194" s="18"/>
      <c r="AN194" s="22"/>
      <c r="AO194" s="19"/>
      <c r="AP194" s="18"/>
      <c r="AQ194" s="18"/>
      <c r="AR194" s="22"/>
      <c r="AS194" s="19"/>
      <c r="AT194" s="18"/>
      <c r="AU194" s="18"/>
      <c r="AV194" s="22"/>
      <c r="AW194" s="19"/>
      <c r="AX194" s="18"/>
      <c r="AY194" s="18"/>
      <c r="AZ194" s="19"/>
    </row>
    <row r="195" spans="1:52" s="23" customFormat="1" ht="15" customHeight="1" x14ac:dyDescent="0.25">
      <c r="A195" s="20" t="s">
        <v>259</v>
      </c>
      <c r="B195" s="21"/>
      <c r="C195" s="18"/>
      <c r="D195" s="22"/>
      <c r="E195" s="19"/>
      <c r="F195" s="18"/>
      <c r="G195" s="18"/>
      <c r="H195" s="22"/>
      <c r="I195" s="19"/>
      <c r="J195" s="18"/>
      <c r="K195" s="18"/>
      <c r="L195" s="22"/>
      <c r="M195" s="19"/>
      <c r="N195" s="18"/>
      <c r="O195" s="18"/>
      <c r="P195" s="22"/>
      <c r="Q195" s="19"/>
      <c r="R195" s="18"/>
      <c r="S195" s="18"/>
      <c r="T195" s="22"/>
      <c r="U195" s="19"/>
      <c r="V195" s="18"/>
      <c r="W195" s="18"/>
      <c r="X195" s="22"/>
      <c r="Y195" s="19"/>
      <c r="Z195" s="18"/>
      <c r="AA195" s="18"/>
      <c r="AB195" s="22"/>
      <c r="AC195" s="19"/>
      <c r="AD195" s="18"/>
      <c r="AE195" s="18"/>
      <c r="AF195" s="22"/>
      <c r="AG195" s="19"/>
      <c r="AH195" s="18"/>
      <c r="AI195" s="18"/>
      <c r="AJ195" s="22"/>
      <c r="AK195" s="19"/>
      <c r="AL195" s="18"/>
      <c r="AM195" s="18"/>
      <c r="AN195" s="22"/>
      <c r="AO195" s="19"/>
      <c r="AP195" s="18"/>
      <c r="AQ195" s="18"/>
      <c r="AR195" s="22"/>
      <c r="AS195" s="19"/>
      <c r="AT195" s="18"/>
      <c r="AU195" s="18"/>
      <c r="AV195" s="22"/>
      <c r="AW195" s="19"/>
      <c r="AX195" s="18"/>
      <c r="AY195" s="18"/>
      <c r="AZ195" s="19"/>
    </row>
    <row r="196" spans="1:52" s="23" customFormat="1" ht="15" customHeight="1" x14ac:dyDescent="0.25">
      <c r="A196" s="20" t="s">
        <v>260</v>
      </c>
      <c r="B196" s="21"/>
      <c r="C196" s="18"/>
      <c r="D196" s="22"/>
      <c r="E196" s="19"/>
      <c r="F196" s="18"/>
      <c r="G196" s="18"/>
      <c r="H196" s="22"/>
      <c r="I196" s="19"/>
      <c r="J196" s="18"/>
      <c r="K196" s="18"/>
      <c r="L196" s="22"/>
      <c r="M196" s="19"/>
      <c r="N196" s="18"/>
      <c r="O196" s="18"/>
      <c r="P196" s="22"/>
      <c r="Q196" s="19"/>
      <c r="R196" s="18"/>
      <c r="S196" s="18"/>
      <c r="T196" s="22"/>
      <c r="U196" s="19"/>
      <c r="V196" s="18"/>
      <c r="W196" s="18"/>
      <c r="X196" s="22"/>
      <c r="Y196" s="19"/>
      <c r="Z196" s="18"/>
      <c r="AA196" s="18"/>
      <c r="AB196" s="22"/>
      <c r="AC196" s="19"/>
      <c r="AD196" s="18"/>
      <c r="AE196" s="18"/>
      <c r="AF196" s="22"/>
      <c r="AG196" s="19"/>
      <c r="AH196" s="18"/>
      <c r="AI196" s="18"/>
      <c r="AJ196" s="22"/>
      <c r="AK196" s="19"/>
      <c r="AL196" s="18"/>
      <c r="AM196" s="18"/>
      <c r="AN196" s="22"/>
      <c r="AO196" s="19"/>
      <c r="AP196" s="18"/>
      <c r="AQ196" s="18"/>
      <c r="AR196" s="22"/>
      <c r="AS196" s="19"/>
      <c r="AT196" s="18"/>
      <c r="AU196" s="18"/>
      <c r="AV196" s="22"/>
      <c r="AW196" s="19"/>
      <c r="AX196" s="18"/>
      <c r="AY196" s="18"/>
      <c r="AZ196" s="19"/>
    </row>
    <row r="197" spans="1:52" s="23" customFormat="1" ht="15" customHeight="1" x14ac:dyDescent="0.25">
      <c r="A197" s="20" t="s">
        <v>261</v>
      </c>
      <c r="B197" s="21"/>
      <c r="C197" s="18"/>
      <c r="D197" s="22"/>
      <c r="E197" s="19"/>
      <c r="F197" s="18"/>
      <c r="G197" s="18"/>
      <c r="H197" s="22"/>
      <c r="I197" s="19"/>
      <c r="J197" s="18"/>
      <c r="K197" s="18"/>
      <c r="L197" s="22"/>
      <c r="M197" s="19"/>
      <c r="N197" s="18"/>
      <c r="O197" s="18"/>
      <c r="P197" s="22"/>
      <c r="Q197" s="19"/>
      <c r="R197" s="18"/>
      <c r="S197" s="18"/>
      <c r="T197" s="22"/>
      <c r="U197" s="19"/>
      <c r="V197" s="18"/>
      <c r="W197" s="18"/>
      <c r="X197" s="22"/>
      <c r="Y197" s="19"/>
      <c r="Z197" s="18"/>
      <c r="AA197" s="18"/>
      <c r="AB197" s="22"/>
      <c r="AC197" s="19"/>
      <c r="AD197" s="18"/>
      <c r="AE197" s="18"/>
      <c r="AF197" s="22"/>
      <c r="AG197" s="19"/>
      <c r="AH197" s="18"/>
      <c r="AI197" s="18"/>
      <c r="AJ197" s="22"/>
      <c r="AK197" s="19"/>
      <c r="AL197" s="18"/>
      <c r="AM197" s="18"/>
      <c r="AN197" s="22"/>
      <c r="AO197" s="19"/>
      <c r="AP197" s="18"/>
      <c r="AQ197" s="18"/>
      <c r="AR197" s="22"/>
      <c r="AS197" s="19"/>
      <c r="AT197" s="18"/>
      <c r="AU197" s="18"/>
      <c r="AV197" s="22"/>
      <c r="AW197" s="19"/>
      <c r="AX197" s="18"/>
      <c r="AY197" s="18"/>
      <c r="AZ197" s="19"/>
    </row>
    <row r="198" spans="1:52" s="23" customFormat="1" ht="15" customHeight="1" x14ac:dyDescent="0.25">
      <c r="A198" s="20" t="s">
        <v>262</v>
      </c>
      <c r="B198" s="21"/>
      <c r="C198" s="18"/>
      <c r="D198" s="22"/>
      <c r="E198" s="19"/>
      <c r="F198" s="18"/>
      <c r="G198" s="18"/>
      <c r="H198" s="22"/>
      <c r="I198" s="19"/>
      <c r="J198" s="18"/>
      <c r="K198" s="18"/>
      <c r="L198" s="22"/>
      <c r="M198" s="19"/>
      <c r="N198" s="18"/>
      <c r="O198" s="18"/>
      <c r="P198" s="22"/>
      <c r="Q198" s="19"/>
      <c r="R198" s="18"/>
      <c r="S198" s="18"/>
      <c r="T198" s="22"/>
      <c r="U198" s="19"/>
      <c r="V198" s="18"/>
      <c r="W198" s="18"/>
      <c r="X198" s="22"/>
      <c r="Y198" s="19"/>
      <c r="Z198" s="18"/>
      <c r="AA198" s="18"/>
      <c r="AB198" s="22"/>
      <c r="AC198" s="19"/>
      <c r="AD198" s="18"/>
      <c r="AE198" s="18"/>
      <c r="AF198" s="22"/>
      <c r="AG198" s="19"/>
      <c r="AH198" s="18"/>
      <c r="AI198" s="18"/>
      <c r="AJ198" s="22"/>
      <c r="AK198" s="19"/>
      <c r="AL198" s="18"/>
      <c r="AM198" s="18"/>
      <c r="AN198" s="22"/>
      <c r="AO198" s="19"/>
      <c r="AP198" s="18"/>
      <c r="AQ198" s="18"/>
      <c r="AR198" s="22"/>
      <c r="AS198" s="19"/>
      <c r="AT198" s="18"/>
      <c r="AU198" s="18"/>
      <c r="AV198" s="22"/>
      <c r="AW198" s="19"/>
      <c r="AX198" s="18"/>
      <c r="AY198" s="18"/>
      <c r="AZ198" s="19"/>
    </row>
    <row r="199" spans="1:52" s="23" customFormat="1" ht="15" customHeight="1" x14ac:dyDescent="0.25">
      <c r="A199" s="20" t="s">
        <v>263</v>
      </c>
      <c r="B199" s="21"/>
      <c r="C199" s="18"/>
      <c r="D199" s="22"/>
      <c r="E199" s="19"/>
      <c r="F199" s="18"/>
      <c r="G199" s="18"/>
      <c r="H199" s="22"/>
      <c r="I199" s="19"/>
      <c r="J199" s="18"/>
      <c r="K199" s="18"/>
      <c r="L199" s="22"/>
      <c r="M199" s="19"/>
      <c r="N199" s="18"/>
      <c r="O199" s="18"/>
      <c r="P199" s="22"/>
      <c r="Q199" s="19"/>
      <c r="R199" s="18"/>
      <c r="S199" s="18"/>
      <c r="T199" s="22"/>
      <c r="U199" s="19"/>
      <c r="V199" s="18"/>
      <c r="W199" s="18"/>
      <c r="X199" s="22"/>
      <c r="Y199" s="19"/>
      <c r="Z199" s="18"/>
      <c r="AA199" s="18"/>
      <c r="AB199" s="22"/>
      <c r="AC199" s="19"/>
      <c r="AD199" s="18"/>
      <c r="AE199" s="18"/>
      <c r="AF199" s="22"/>
      <c r="AG199" s="19"/>
      <c r="AH199" s="18"/>
      <c r="AI199" s="18"/>
      <c r="AJ199" s="22"/>
      <c r="AK199" s="19"/>
      <c r="AL199" s="18"/>
      <c r="AM199" s="18"/>
      <c r="AN199" s="22"/>
      <c r="AO199" s="19"/>
      <c r="AP199" s="18"/>
      <c r="AQ199" s="18"/>
      <c r="AR199" s="22"/>
      <c r="AS199" s="19"/>
      <c r="AT199" s="18"/>
      <c r="AU199" s="18"/>
      <c r="AV199" s="22"/>
      <c r="AW199" s="19"/>
      <c r="AX199" s="18"/>
      <c r="AY199" s="18"/>
      <c r="AZ199" s="19"/>
    </row>
    <row r="200" spans="1:52" s="23" customFormat="1" ht="15" customHeight="1" x14ac:dyDescent="0.25">
      <c r="A200" s="20" t="s">
        <v>264</v>
      </c>
      <c r="B200" s="21"/>
      <c r="C200" s="18"/>
      <c r="D200" s="22"/>
      <c r="E200" s="19"/>
      <c r="F200" s="18"/>
      <c r="G200" s="18"/>
      <c r="H200" s="22"/>
      <c r="I200" s="19"/>
      <c r="J200" s="18"/>
      <c r="K200" s="18"/>
      <c r="L200" s="22"/>
      <c r="M200" s="19"/>
      <c r="N200" s="18"/>
      <c r="O200" s="18"/>
      <c r="P200" s="22"/>
      <c r="Q200" s="19"/>
      <c r="R200" s="18"/>
      <c r="S200" s="18"/>
      <c r="T200" s="22"/>
      <c r="U200" s="19"/>
      <c r="V200" s="18"/>
      <c r="W200" s="18"/>
      <c r="X200" s="22"/>
      <c r="Y200" s="19"/>
      <c r="Z200" s="18"/>
      <c r="AA200" s="18"/>
      <c r="AB200" s="22"/>
      <c r="AC200" s="19"/>
      <c r="AD200" s="18"/>
      <c r="AE200" s="18"/>
      <c r="AF200" s="22"/>
      <c r="AG200" s="19"/>
      <c r="AH200" s="18"/>
      <c r="AI200" s="18"/>
      <c r="AJ200" s="22"/>
      <c r="AK200" s="19"/>
      <c r="AL200" s="18"/>
      <c r="AM200" s="18"/>
      <c r="AN200" s="22"/>
      <c r="AO200" s="19"/>
      <c r="AP200" s="18"/>
      <c r="AQ200" s="18"/>
      <c r="AR200" s="22"/>
      <c r="AS200" s="19"/>
      <c r="AT200" s="18"/>
      <c r="AU200" s="18"/>
      <c r="AV200" s="22"/>
      <c r="AW200" s="19"/>
      <c r="AX200" s="18"/>
      <c r="AY200" s="18"/>
      <c r="AZ200" s="19"/>
    </row>
    <row r="201" spans="1:52" s="23" customFormat="1" ht="15" customHeight="1" x14ac:dyDescent="0.25">
      <c r="A201" s="20" t="s">
        <v>265</v>
      </c>
      <c r="B201" s="21"/>
      <c r="C201" s="18"/>
      <c r="D201" s="22"/>
      <c r="E201" s="19"/>
      <c r="F201" s="18"/>
      <c r="G201" s="18"/>
      <c r="H201" s="22"/>
      <c r="I201" s="19"/>
      <c r="J201" s="18"/>
      <c r="K201" s="18"/>
      <c r="L201" s="22"/>
      <c r="M201" s="19"/>
      <c r="N201" s="18"/>
      <c r="O201" s="18"/>
      <c r="P201" s="22"/>
      <c r="Q201" s="19"/>
      <c r="R201" s="18"/>
      <c r="S201" s="18"/>
      <c r="T201" s="22"/>
      <c r="U201" s="19"/>
      <c r="V201" s="18"/>
      <c r="W201" s="18"/>
      <c r="X201" s="22"/>
      <c r="Y201" s="19"/>
      <c r="Z201" s="18"/>
      <c r="AA201" s="18"/>
      <c r="AB201" s="22"/>
      <c r="AC201" s="19"/>
      <c r="AD201" s="18"/>
      <c r="AE201" s="18"/>
      <c r="AF201" s="22"/>
      <c r="AG201" s="19"/>
      <c r="AH201" s="18"/>
      <c r="AI201" s="18"/>
      <c r="AJ201" s="22"/>
      <c r="AK201" s="19"/>
      <c r="AL201" s="18"/>
      <c r="AM201" s="18"/>
      <c r="AN201" s="22"/>
      <c r="AO201" s="19"/>
      <c r="AP201" s="18"/>
      <c r="AQ201" s="18"/>
      <c r="AR201" s="22"/>
      <c r="AS201" s="19"/>
      <c r="AT201" s="18"/>
      <c r="AU201" s="18"/>
      <c r="AV201" s="22"/>
      <c r="AW201" s="19"/>
      <c r="AX201" s="18"/>
      <c r="AY201" s="18"/>
      <c r="AZ201" s="19"/>
    </row>
    <row r="202" spans="1:52" s="23" customFormat="1" ht="15" customHeight="1" x14ac:dyDescent="0.25">
      <c r="A202" s="20" t="s">
        <v>266</v>
      </c>
      <c r="B202" s="21"/>
      <c r="C202" s="18"/>
      <c r="D202" s="22"/>
      <c r="E202" s="19"/>
      <c r="F202" s="18"/>
      <c r="G202" s="18"/>
      <c r="H202" s="22"/>
      <c r="I202" s="19"/>
      <c r="J202" s="18"/>
      <c r="K202" s="18"/>
      <c r="L202" s="22"/>
      <c r="M202" s="19"/>
      <c r="N202" s="18"/>
      <c r="O202" s="18"/>
      <c r="P202" s="22"/>
      <c r="Q202" s="19"/>
      <c r="R202" s="18"/>
      <c r="S202" s="18"/>
      <c r="T202" s="22"/>
      <c r="U202" s="19"/>
      <c r="V202" s="18"/>
      <c r="W202" s="18"/>
      <c r="X202" s="22"/>
      <c r="Y202" s="19"/>
      <c r="Z202" s="18"/>
      <c r="AA202" s="18"/>
      <c r="AB202" s="22"/>
      <c r="AC202" s="19"/>
      <c r="AD202" s="18"/>
      <c r="AE202" s="18"/>
      <c r="AF202" s="22"/>
      <c r="AG202" s="19"/>
      <c r="AH202" s="18"/>
      <c r="AI202" s="18"/>
      <c r="AJ202" s="22"/>
      <c r="AK202" s="19"/>
      <c r="AL202" s="18"/>
      <c r="AM202" s="18"/>
      <c r="AN202" s="22"/>
      <c r="AO202" s="19"/>
      <c r="AP202" s="18"/>
      <c r="AQ202" s="18"/>
      <c r="AR202" s="22"/>
      <c r="AS202" s="19"/>
      <c r="AT202" s="18"/>
      <c r="AU202" s="18"/>
      <c r="AV202" s="22"/>
      <c r="AW202" s="19"/>
      <c r="AX202" s="18"/>
      <c r="AY202" s="18"/>
      <c r="AZ202" s="19"/>
    </row>
    <row r="203" spans="1:52" s="23" customFormat="1" ht="15" customHeight="1" x14ac:dyDescent="0.25">
      <c r="A203" s="20" t="s">
        <v>267</v>
      </c>
      <c r="B203" s="21"/>
      <c r="C203" s="18"/>
      <c r="D203" s="22"/>
      <c r="E203" s="19"/>
      <c r="F203" s="18"/>
      <c r="G203" s="18"/>
      <c r="H203" s="22"/>
      <c r="I203" s="19"/>
      <c r="J203" s="18"/>
      <c r="K203" s="18"/>
      <c r="L203" s="22"/>
      <c r="M203" s="19"/>
      <c r="N203" s="18"/>
      <c r="O203" s="18"/>
      <c r="P203" s="22"/>
      <c r="Q203" s="19"/>
      <c r="R203" s="18"/>
      <c r="S203" s="18"/>
      <c r="T203" s="22"/>
      <c r="U203" s="19"/>
      <c r="V203" s="18"/>
      <c r="W203" s="18"/>
      <c r="X203" s="22"/>
      <c r="Y203" s="19"/>
      <c r="Z203" s="18"/>
      <c r="AA203" s="18"/>
      <c r="AB203" s="22"/>
      <c r="AC203" s="19"/>
      <c r="AD203" s="18"/>
      <c r="AE203" s="18"/>
      <c r="AF203" s="22"/>
      <c r="AG203" s="19"/>
      <c r="AH203" s="18"/>
      <c r="AI203" s="18"/>
      <c r="AJ203" s="22"/>
      <c r="AK203" s="19"/>
      <c r="AL203" s="18"/>
      <c r="AM203" s="18"/>
      <c r="AN203" s="22"/>
      <c r="AO203" s="19"/>
      <c r="AP203" s="18"/>
      <c r="AQ203" s="18"/>
      <c r="AR203" s="22"/>
      <c r="AS203" s="19"/>
      <c r="AT203" s="18"/>
      <c r="AU203" s="18"/>
      <c r="AV203" s="22"/>
      <c r="AW203" s="19"/>
      <c r="AX203" s="18"/>
      <c r="AY203" s="18"/>
      <c r="AZ203" s="19"/>
    </row>
    <row r="204" spans="1:52" s="23" customFormat="1" ht="15" customHeight="1" x14ac:dyDescent="0.25">
      <c r="A204" s="20" t="s">
        <v>268</v>
      </c>
      <c r="B204" s="21"/>
      <c r="C204" s="18"/>
      <c r="D204" s="22"/>
      <c r="E204" s="19"/>
      <c r="F204" s="18"/>
      <c r="G204" s="18"/>
      <c r="H204" s="22"/>
      <c r="I204" s="19"/>
      <c r="J204" s="18"/>
      <c r="K204" s="18"/>
      <c r="L204" s="22"/>
      <c r="M204" s="19"/>
      <c r="N204" s="18"/>
      <c r="O204" s="18"/>
      <c r="P204" s="22"/>
      <c r="Q204" s="19"/>
      <c r="R204" s="18"/>
      <c r="S204" s="18"/>
      <c r="T204" s="22"/>
      <c r="U204" s="19"/>
      <c r="V204" s="18"/>
      <c r="W204" s="18"/>
      <c r="X204" s="22"/>
      <c r="Y204" s="19"/>
      <c r="Z204" s="18"/>
      <c r="AA204" s="18"/>
      <c r="AB204" s="22"/>
      <c r="AC204" s="19"/>
      <c r="AD204" s="18"/>
      <c r="AE204" s="18"/>
      <c r="AF204" s="22"/>
      <c r="AG204" s="19"/>
      <c r="AH204" s="18"/>
      <c r="AI204" s="18"/>
      <c r="AJ204" s="22"/>
      <c r="AK204" s="19"/>
      <c r="AL204" s="18"/>
      <c r="AM204" s="18"/>
      <c r="AN204" s="22"/>
      <c r="AO204" s="19"/>
      <c r="AP204" s="18"/>
      <c r="AQ204" s="18"/>
      <c r="AR204" s="22"/>
      <c r="AS204" s="19"/>
      <c r="AT204" s="18"/>
      <c r="AU204" s="18"/>
      <c r="AV204" s="22"/>
      <c r="AW204" s="19"/>
      <c r="AX204" s="18"/>
      <c r="AY204" s="18"/>
      <c r="AZ204" s="19"/>
    </row>
    <row r="205" spans="1:52" s="23" customFormat="1" ht="15" customHeight="1" x14ac:dyDescent="0.25">
      <c r="A205" s="20" t="s">
        <v>269</v>
      </c>
      <c r="B205" s="21"/>
      <c r="C205" s="18"/>
      <c r="D205" s="22"/>
      <c r="E205" s="19"/>
      <c r="F205" s="18"/>
      <c r="G205" s="18"/>
      <c r="H205" s="22"/>
      <c r="I205" s="19"/>
      <c r="J205" s="18"/>
      <c r="K205" s="18"/>
      <c r="L205" s="22"/>
      <c r="M205" s="19"/>
      <c r="N205" s="18"/>
      <c r="O205" s="18"/>
      <c r="P205" s="22"/>
      <c r="Q205" s="19"/>
      <c r="R205" s="18"/>
      <c r="S205" s="18"/>
      <c r="T205" s="22"/>
      <c r="U205" s="19"/>
      <c r="V205" s="18"/>
      <c r="W205" s="18"/>
      <c r="X205" s="22"/>
      <c r="Y205" s="19"/>
      <c r="Z205" s="18"/>
      <c r="AA205" s="18"/>
      <c r="AB205" s="22"/>
      <c r="AC205" s="19"/>
      <c r="AD205" s="18"/>
      <c r="AE205" s="18"/>
      <c r="AF205" s="22"/>
      <c r="AG205" s="19"/>
      <c r="AH205" s="18"/>
      <c r="AI205" s="18"/>
      <c r="AJ205" s="22"/>
      <c r="AK205" s="19"/>
      <c r="AL205" s="18"/>
      <c r="AM205" s="18"/>
      <c r="AN205" s="22"/>
      <c r="AO205" s="19"/>
      <c r="AP205" s="18"/>
      <c r="AQ205" s="18"/>
      <c r="AR205" s="22"/>
      <c r="AS205" s="19"/>
      <c r="AT205" s="18"/>
      <c r="AU205" s="18"/>
      <c r="AV205" s="22"/>
      <c r="AW205" s="19"/>
      <c r="AX205" s="18"/>
      <c r="AY205" s="18"/>
      <c r="AZ205" s="19"/>
    </row>
    <row r="206" spans="1:52" s="23" customFormat="1" ht="15" customHeight="1" x14ac:dyDescent="0.25">
      <c r="A206" s="20" t="s">
        <v>270</v>
      </c>
      <c r="B206" s="21"/>
      <c r="C206" s="18"/>
      <c r="D206" s="22"/>
      <c r="E206" s="19"/>
      <c r="F206" s="18"/>
      <c r="G206" s="18"/>
      <c r="H206" s="22"/>
      <c r="I206" s="19"/>
      <c r="J206" s="18"/>
      <c r="K206" s="18"/>
      <c r="L206" s="22"/>
      <c r="M206" s="19"/>
      <c r="N206" s="18"/>
      <c r="O206" s="18"/>
      <c r="P206" s="22"/>
      <c r="Q206" s="19"/>
      <c r="R206" s="18"/>
      <c r="S206" s="18"/>
      <c r="T206" s="22"/>
      <c r="U206" s="19"/>
      <c r="V206" s="18"/>
      <c r="W206" s="18"/>
      <c r="X206" s="22"/>
      <c r="Y206" s="19"/>
      <c r="Z206" s="18"/>
      <c r="AA206" s="18"/>
      <c r="AB206" s="22"/>
      <c r="AC206" s="19"/>
      <c r="AD206" s="18"/>
      <c r="AE206" s="18"/>
      <c r="AF206" s="22"/>
      <c r="AG206" s="19"/>
      <c r="AH206" s="18"/>
      <c r="AI206" s="18"/>
      <c r="AJ206" s="22"/>
      <c r="AK206" s="19"/>
      <c r="AL206" s="18"/>
      <c r="AM206" s="18"/>
      <c r="AN206" s="22"/>
      <c r="AO206" s="19"/>
      <c r="AP206" s="18"/>
      <c r="AQ206" s="18"/>
      <c r="AR206" s="22"/>
      <c r="AS206" s="19"/>
      <c r="AT206" s="18"/>
      <c r="AU206" s="18"/>
      <c r="AV206" s="22"/>
      <c r="AW206" s="19"/>
      <c r="AX206" s="18"/>
      <c r="AY206" s="18"/>
      <c r="AZ206" s="19"/>
    </row>
    <row r="207" spans="1:52" s="23" customFormat="1" ht="15" customHeight="1" x14ac:dyDescent="0.25">
      <c r="A207" s="20" t="s">
        <v>271</v>
      </c>
      <c r="B207" s="21"/>
      <c r="C207" s="18"/>
      <c r="D207" s="22"/>
      <c r="E207" s="19"/>
      <c r="F207" s="18"/>
      <c r="G207" s="18"/>
      <c r="H207" s="22"/>
      <c r="I207" s="19"/>
      <c r="J207" s="18"/>
      <c r="K207" s="18"/>
      <c r="L207" s="22"/>
      <c r="M207" s="19"/>
      <c r="N207" s="18"/>
      <c r="O207" s="18"/>
      <c r="P207" s="22"/>
      <c r="Q207" s="19"/>
      <c r="R207" s="18"/>
      <c r="S207" s="18"/>
      <c r="T207" s="22"/>
      <c r="U207" s="19"/>
      <c r="V207" s="18"/>
      <c r="W207" s="18"/>
      <c r="X207" s="22"/>
      <c r="Y207" s="19"/>
      <c r="Z207" s="18"/>
      <c r="AA207" s="18"/>
      <c r="AB207" s="22"/>
      <c r="AC207" s="19"/>
      <c r="AD207" s="18"/>
      <c r="AE207" s="18"/>
      <c r="AF207" s="22"/>
      <c r="AG207" s="19"/>
      <c r="AH207" s="18"/>
      <c r="AI207" s="18"/>
      <c r="AJ207" s="22"/>
      <c r="AK207" s="19"/>
      <c r="AL207" s="18"/>
      <c r="AM207" s="18"/>
      <c r="AN207" s="22"/>
      <c r="AO207" s="19"/>
      <c r="AP207" s="18"/>
      <c r="AQ207" s="18"/>
      <c r="AR207" s="22"/>
      <c r="AS207" s="19"/>
      <c r="AT207" s="18"/>
      <c r="AU207" s="18"/>
      <c r="AV207" s="22"/>
      <c r="AW207" s="19"/>
      <c r="AX207" s="18"/>
      <c r="AY207" s="18"/>
      <c r="AZ207" s="19"/>
    </row>
    <row r="208" spans="1:52" s="23" customFormat="1" ht="15" customHeight="1" x14ac:dyDescent="0.25">
      <c r="A208" s="20" t="s">
        <v>272</v>
      </c>
      <c r="B208" s="21"/>
      <c r="C208" s="18"/>
      <c r="D208" s="22"/>
      <c r="E208" s="19"/>
      <c r="F208" s="18"/>
      <c r="G208" s="18"/>
      <c r="H208" s="22"/>
      <c r="I208" s="19"/>
      <c r="J208" s="18"/>
      <c r="K208" s="18"/>
      <c r="L208" s="22"/>
      <c r="M208" s="19"/>
      <c r="N208" s="18"/>
      <c r="O208" s="18"/>
      <c r="P208" s="22"/>
      <c r="Q208" s="19"/>
      <c r="R208" s="18"/>
      <c r="S208" s="18"/>
      <c r="T208" s="22"/>
      <c r="U208" s="19"/>
      <c r="V208" s="18"/>
      <c r="W208" s="18"/>
      <c r="X208" s="22"/>
      <c r="Y208" s="19"/>
      <c r="Z208" s="18"/>
      <c r="AA208" s="18"/>
      <c r="AB208" s="22"/>
      <c r="AC208" s="19"/>
      <c r="AD208" s="18"/>
      <c r="AE208" s="18"/>
      <c r="AF208" s="22"/>
      <c r="AG208" s="19"/>
      <c r="AH208" s="18"/>
      <c r="AI208" s="18"/>
      <c r="AJ208" s="22"/>
      <c r="AK208" s="19"/>
      <c r="AL208" s="18"/>
      <c r="AM208" s="18"/>
      <c r="AN208" s="22"/>
      <c r="AO208" s="19"/>
      <c r="AP208" s="18"/>
      <c r="AQ208" s="18"/>
      <c r="AR208" s="22"/>
      <c r="AS208" s="19"/>
      <c r="AT208" s="18"/>
      <c r="AU208" s="18"/>
      <c r="AV208" s="22"/>
      <c r="AW208" s="19"/>
      <c r="AX208" s="18"/>
      <c r="AY208" s="18"/>
      <c r="AZ208" s="19"/>
    </row>
    <row r="209" spans="1:53" s="23" customFormat="1" ht="15" customHeight="1" x14ac:dyDescent="0.25">
      <c r="A209" s="20" t="s">
        <v>273</v>
      </c>
      <c r="B209" s="21"/>
      <c r="C209" s="18"/>
      <c r="D209" s="22"/>
      <c r="E209" s="19"/>
      <c r="F209" s="18"/>
      <c r="G209" s="18"/>
      <c r="H209" s="22"/>
      <c r="I209" s="19"/>
      <c r="J209" s="18"/>
      <c r="K209" s="18"/>
      <c r="L209" s="22"/>
      <c r="M209" s="19"/>
      <c r="N209" s="18"/>
      <c r="O209" s="18"/>
      <c r="P209" s="22"/>
      <c r="Q209" s="19"/>
      <c r="R209" s="18"/>
      <c r="S209" s="18"/>
      <c r="T209" s="22"/>
      <c r="U209" s="19"/>
      <c r="V209" s="18"/>
      <c r="W209" s="18"/>
      <c r="X209" s="22"/>
      <c r="Y209" s="19"/>
      <c r="Z209" s="18"/>
      <c r="AA209" s="18"/>
      <c r="AB209" s="22"/>
      <c r="AC209" s="19"/>
      <c r="AD209" s="18"/>
      <c r="AE209" s="18"/>
      <c r="AF209" s="22"/>
      <c r="AG209" s="19"/>
      <c r="AH209" s="18"/>
      <c r="AI209" s="18"/>
      <c r="AJ209" s="22"/>
      <c r="AK209" s="19"/>
      <c r="AL209" s="18"/>
      <c r="AM209" s="18"/>
      <c r="AN209" s="22"/>
      <c r="AO209" s="19"/>
      <c r="AP209" s="18"/>
      <c r="AQ209" s="18"/>
      <c r="AR209" s="22"/>
      <c r="AS209" s="19"/>
      <c r="AT209" s="18"/>
      <c r="AU209" s="18"/>
      <c r="AV209" s="22"/>
      <c r="AW209" s="19"/>
      <c r="AX209" s="18"/>
      <c r="AY209" s="18"/>
      <c r="AZ209" s="19"/>
    </row>
    <row r="210" spans="1:53" s="23" customFormat="1" ht="15" customHeight="1" x14ac:dyDescent="0.25">
      <c r="A210" s="20" t="s">
        <v>274</v>
      </c>
      <c r="B210" s="21"/>
      <c r="C210" s="18"/>
      <c r="D210" s="22"/>
      <c r="E210" s="19"/>
      <c r="F210" s="18"/>
      <c r="G210" s="18"/>
      <c r="H210" s="22"/>
      <c r="I210" s="19"/>
      <c r="J210" s="18"/>
      <c r="K210" s="18"/>
      <c r="L210" s="22"/>
      <c r="M210" s="19"/>
      <c r="N210" s="18"/>
      <c r="O210" s="18"/>
      <c r="P210" s="22"/>
      <c r="Q210" s="19"/>
      <c r="R210" s="18"/>
      <c r="S210" s="18"/>
      <c r="T210" s="22"/>
      <c r="U210" s="19"/>
      <c r="V210" s="18"/>
      <c r="W210" s="18"/>
      <c r="X210" s="22"/>
      <c r="Y210" s="19"/>
      <c r="Z210" s="18"/>
      <c r="AA210" s="18"/>
      <c r="AB210" s="22"/>
      <c r="AC210" s="19"/>
      <c r="AD210" s="18"/>
      <c r="AE210" s="18"/>
      <c r="AF210" s="22"/>
      <c r="AG210" s="19"/>
      <c r="AH210" s="18"/>
      <c r="AI210" s="18"/>
      <c r="AJ210" s="22"/>
      <c r="AK210" s="19"/>
      <c r="AL210" s="18"/>
      <c r="AM210" s="18"/>
      <c r="AN210" s="22"/>
      <c r="AO210" s="19"/>
      <c r="AP210" s="18"/>
      <c r="AQ210" s="18"/>
      <c r="AR210" s="22"/>
      <c r="AS210" s="19"/>
      <c r="AT210" s="18"/>
      <c r="AU210" s="18"/>
      <c r="AV210" s="22"/>
      <c r="AW210" s="19"/>
      <c r="AX210" s="18"/>
      <c r="AY210" s="18"/>
      <c r="AZ210" s="19"/>
    </row>
    <row r="211" spans="1:53" s="23" customFormat="1" ht="15" customHeight="1" x14ac:dyDescent="0.25">
      <c r="A211" s="20" t="s">
        <v>275</v>
      </c>
      <c r="B211" s="21"/>
      <c r="C211" s="18"/>
      <c r="D211" s="22"/>
      <c r="E211" s="19"/>
      <c r="F211" s="18"/>
      <c r="G211" s="18"/>
      <c r="H211" s="22"/>
      <c r="I211" s="19"/>
      <c r="J211" s="18"/>
      <c r="K211" s="18"/>
      <c r="L211" s="22"/>
      <c r="M211" s="19"/>
      <c r="N211" s="18"/>
      <c r="O211" s="18"/>
      <c r="P211" s="22"/>
      <c r="Q211" s="19"/>
      <c r="R211" s="18"/>
      <c r="S211" s="18"/>
      <c r="T211" s="22"/>
      <c r="U211" s="19"/>
      <c r="V211" s="18"/>
      <c r="W211" s="18"/>
      <c r="X211" s="22"/>
      <c r="Y211" s="19"/>
      <c r="Z211" s="18"/>
      <c r="AA211" s="18"/>
      <c r="AB211" s="22"/>
      <c r="AC211" s="19"/>
      <c r="AD211" s="18"/>
      <c r="AE211" s="18"/>
      <c r="AF211" s="22"/>
      <c r="AG211" s="19"/>
      <c r="AH211" s="18"/>
      <c r="AI211" s="18"/>
      <c r="AJ211" s="22"/>
      <c r="AK211" s="19"/>
      <c r="AL211" s="18"/>
      <c r="AM211" s="18"/>
      <c r="AN211" s="22"/>
      <c r="AO211" s="19"/>
      <c r="AP211" s="18"/>
      <c r="AQ211" s="18"/>
      <c r="AR211" s="22"/>
      <c r="AS211" s="19"/>
      <c r="AT211" s="18"/>
      <c r="AU211" s="18"/>
      <c r="AV211" s="22"/>
      <c r="AW211" s="19"/>
      <c r="AX211" s="18"/>
      <c r="AY211" s="18"/>
      <c r="AZ211" s="19"/>
    </row>
    <row r="212" spans="1:53" s="23" customFormat="1" ht="15" customHeight="1" x14ac:dyDescent="0.25">
      <c r="A212" s="20" t="s">
        <v>276</v>
      </c>
      <c r="B212" s="21"/>
      <c r="C212" s="18"/>
      <c r="D212" s="22"/>
      <c r="E212" s="19"/>
      <c r="F212" s="18"/>
      <c r="G212" s="18"/>
      <c r="H212" s="22"/>
      <c r="I212" s="19"/>
      <c r="J212" s="18"/>
      <c r="K212" s="18"/>
      <c r="L212" s="22"/>
      <c r="M212" s="19"/>
      <c r="N212" s="18"/>
      <c r="O212" s="18"/>
      <c r="P212" s="22"/>
      <c r="Q212" s="19"/>
      <c r="R212" s="18"/>
      <c r="S212" s="18"/>
      <c r="T212" s="22"/>
      <c r="U212" s="19"/>
      <c r="V212" s="18"/>
      <c r="W212" s="18"/>
      <c r="X212" s="22"/>
      <c r="Y212" s="19"/>
      <c r="Z212" s="18"/>
      <c r="AA212" s="18"/>
      <c r="AB212" s="22"/>
      <c r="AC212" s="19"/>
      <c r="AD212" s="18"/>
      <c r="AE212" s="18"/>
      <c r="AF212" s="22"/>
      <c r="AG212" s="19"/>
      <c r="AH212" s="18"/>
      <c r="AI212" s="18"/>
      <c r="AJ212" s="22"/>
      <c r="AK212" s="19"/>
      <c r="AL212" s="18"/>
      <c r="AM212" s="18"/>
      <c r="AN212" s="22"/>
      <c r="AO212" s="19"/>
      <c r="AP212" s="18"/>
      <c r="AQ212" s="18"/>
      <c r="AR212" s="22"/>
      <c r="AS212" s="19"/>
      <c r="AT212" s="18"/>
      <c r="AU212" s="18"/>
      <c r="AV212" s="22"/>
      <c r="AW212" s="19"/>
      <c r="AX212" s="18"/>
      <c r="AY212" s="18"/>
      <c r="AZ212" s="19"/>
    </row>
    <row r="213" spans="1:53" s="23" customFormat="1" ht="15" customHeight="1" x14ac:dyDescent="0.25">
      <c r="A213" s="20" t="s">
        <v>277</v>
      </c>
      <c r="B213" s="21"/>
      <c r="C213" s="18"/>
      <c r="D213" s="22"/>
      <c r="E213" s="19"/>
      <c r="F213" s="18"/>
      <c r="G213" s="18"/>
      <c r="H213" s="22"/>
      <c r="I213" s="19"/>
      <c r="J213" s="18"/>
      <c r="K213" s="18"/>
      <c r="L213" s="22"/>
      <c r="M213" s="19"/>
      <c r="N213" s="18"/>
      <c r="O213" s="18"/>
      <c r="P213" s="22"/>
      <c r="Q213" s="19"/>
      <c r="R213" s="18"/>
      <c r="S213" s="18"/>
      <c r="T213" s="22"/>
      <c r="U213" s="19"/>
      <c r="V213" s="18"/>
      <c r="W213" s="18"/>
      <c r="X213" s="22"/>
      <c r="Y213" s="19"/>
      <c r="Z213" s="18"/>
      <c r="AA213" s="18"/>
      <c r="AB213" s="22"/>
      <c r="AC213" s="19"/>
      <c r="AD213" s="18"/>
      <c r="AE213" s="18"/>
      <c r="AF213" s="22"/>
      <c r="AG213" s="19"/>
      <c r="AH213" s="18"/>
      <c r="AI213" s="18"/>
      <c r="AJ213" s="22"/>
      <c r="AK213" s="19"/>
      <c r="AL213" s="18"/>
      <c r="AM213" s="18"/>
      <c r="AN213" s="22"/>
      <c r="AO213" s="19"/>
      <c r="AP213" s="18"/>
      <c r="AQ213" s="18"/>
      <c r="AR213" s="22"/>
      <c r="AS213" s="19"/>
      <c r="AT213" s="18"/>
      <c r="AU213" s="18"/>
      <c r="AV213" s="22"/>
      <c r="AW213" s="19"/>
      <c r="AX213" s="18"/>
      <c r="AY213" s="18"/>
      <c r="AZ213" s="19"/>
    </row>
    <row r="214" spans="1:53" s="23" customFormat="1" ht="15" customHeight="1" x14ac:dyDescent="0.25">
      <c r="A214" s="20" t="s">
        <v>278</v>
      </c>
      <c r="B214" s="21"/>
      <c r="C214" s="18"/>
      <c r="D214" s="22"/>
      <c r="E214" s="19"/>
      <c r="F214" s="18"/>
      <c r="G214" s="18"/>
      <c r="H214" s="22"/>
      <c r="I214" s="19"/>
      <c r="J214" s="18"/>
      <c r="K214" s="18"/>
      <c r="L214" s="22"/>
      <c r="M214" s="19"/>
      <c r="N214" s="18"/>
      <c r="O214" s="18"/>
      <c r="P214" s="22"/>
      <c r="Q214" s="19"/>
      <c r="R214" s="18"/>
      <c r="S214" s="18"/>
      <c r="T214" s="22"/>
      <c r="U214" s="19"/>
      <c r="V214" s="18"/>
      <c r="W214" s="18"/>
      <c r="X214" s="22"/>
      <c r="Y214" s="19"/>
      <c r="Z214" s="18"/>
      <c r="AA214" s="18"/>
      <c r="AB214" s="22"/>
      <c r="AC214" s="19"/>
      <c r="AD214" s="18"/>
      <c r="AE214" s="18"/>
      <c r="AF214" s="22"/>
      <c r="AG214" s="19"/>
      <c r="AH214" s="18"/>
      <c r="AI214" s="18"/>
      <c r="AJ214" s="22"/>
      <c r="AK214" s="19"/>
      <c r="AL214" s="18"/>
      <c r="AM214" s="18"/>
      <c r="AN214" s="22"/>
      <c r="AO214" s="19"/>
      <c r="AP214" s="18"/>
      <c r="AQ214" s="18"/>
      <c r="AR214" s="22"/>
      <c r="AS214" s="19"/>
      <c r="AT214" s="18"/>
      <c r="AU214" s="18"/>
      <c r="AV214" s="22"/>
      <c r="AW214" s="19"/>
      <c r="AX214" s="18"/>
      <c r="AY214" s="18"/>
      <c r="AZ214" s="19"/>
    </row>
    <row r="215" spans="1:53" s="23" customFormat="1" ht="15" customHeight="1" x14ac:dyDescent="0.25">
      <c r="A215" s="20" t="s">
        <v>279</v>
      </c>
      <c r="B215" s="21"/>
      <c r="C215" s="18"/>
      <c r="D215" s="22"/>
      <c r="E215" s="19"/>
      <c r="F215" s="18"/>
      <c r="G215" s="18"/>
      <c r="H215" s="22"/>
      <c r="I215" s="19"/>
      <c r="J215" s="18"/>
      <c r="K215" s="18"/>
      <c r="L215" s="22"/>
      <c r="M215" s="19"/>
      <c r="N215" s="18"/>
      <c r="O215" s="18"/>
      <c r="P215" s="22"/>
      <c r="Q215" s="19"/>
      <c r="R215" s="18"/>
      <c r="S215" s="18"/>
      <c r="T215" s="22"/>
      <c r="U215" s="19"/>
      <c r="V215" s="18"/>
      <c r="W215" s="18"/>
      <c r="X215" s="22"/>
      <c r="Y215" s="19"/>
      <c r="Z215" s="18"/>
      <c r="AA215" s="18"/>
      <c r="AB215" s="22"/>
      <c r="AC215" s="19"/>
      <c r="AD215" s="18"/>
      <c r="AE215" s="18"/>
      <c r="AF215" s="22"/>
      <c r="AG215" s="19"/>
      <c r="AH215" s="18"/>
      <c r="AI215" s="18"/>
      <c r="AJ215" s="22"/>
      <c r="AK215" s="19"/>
      <c r="AL215" s="18"/>
      <c r="AM215" s="18"/>
      <c r="AN215" s="22"/>
      <c r="AO215" s="19"/>
      <c r="AP215" s="18"/>
      <c r="AQ215" s="18"/>
      <c r="AR215" s="22"/>
      <c r="AS215" s="19"/>
      <c r="AT215" s="18"/>
      <c r="AU215" s="18"/>
      <c r="AV215" s="22"/>
      <c r="AW215" s="19"/>
      <c r="AX215" s="18"/>
      <c r="AY215" s="18"/>
      <c r="AZ215" s="19"/>
    </row>
    <row r="216" spans="1:53" s="23" customFormat="1" ht="15" customHeight="1" x14ac:dyDescent="0.25">
      <c r="A216" s="20" t="s">
        <v>280</v>
      </c>
      <c r="B216" s="21"/>
      <c r="C216" s="18"/>
      <c r="D216" s="22"/>
      <c r="E216" s="19"/>
      <c r="F216" s="18"/>
      <c r="G216" s="18"/>
      <c r="H216" s="22"/>
      <c r="I216" s="19"/>
      <c r="J216" s="18"/>
      <c r="K216" s="18"/>
      <c r="L216" s="22"/>
      <c r="M216" s="19"/>
      <c r="N216" s="18"/>
      <c r="O216" s="18"/>
      <c r="P216" s="22"/>
      <c r="Q216" s="19"/>
      <c r="R216" s="18"/>
      <c r="S216" s="18"/>
      <c r="T216" s="22"/>
      <c r="U216" s="19"/>
      <c r="V216" s="18"/>
      <c r="W216" s="18"/>
      <c r="X216" s="22"/>
      <c r="Y216" s="19"/>
      <c r="Z216" s="18"/>
      <c r="AA216" s="18"/>
      <c r="AB216" s="22"/>
      <c r="AC216" s="19"/>
      <c r="AD216" s="18"/>
      <c r="AE216" s="18"/>
      <c r="AF216" s="22"/>
      <c r="AG216" s="19"/>
      <c r="AH216" s="18"/>
      <c r="AI216" s="18"/>
      <c r="AJ216" s="22"/>
      <c r="AK216" s="19"/>
      <c r="AL216" s="18"/>
      <c r="AM216" s="18"/>
      <c r="AN216" s="22"/>
      <c r="AO216" s="19"/>
      <c r="AP216" s="18"/>
      <c r="AQ216" s="18"/>
      <c r="AR216" s="22"/>
      <c r="AS216" s="19"/>
      <c r="AT216" s="18"/>
      <c r="AU216" s="18"/>
      <c r="AV216" s="22"/>
      <c r="AW216" s="19"/>
      <c r="AX216" s="18"/>
      <c r="AY216" s="18"/>
      <c r="AZ216" s="19"/>
    </row>
    <row r="217" spans="1:53" x14ac:dyDescent="0.25">
      <c r="C217" s="13"/>
      <c r="D217" s="13"/>
      <c r="E217" s="13"/>
      <c r="G217" s="13"/>
      <c r="H217" s="13"/>
      <c r="I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4"/>
      <c r="AY217" s="14"/>
    </row>
    <row r="218" spans="1:53" x14ac:dyDescent="0.25">
      <c r="C218" s="13"/>
      <c r="D218" s="13"/>
      <c r="E218" s="13"/>
      <c r="G218" s="13"/>
      <c r="H218" s="13"/>
      <c r="I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4"/>
      <c r="AY218" s="14"/>
    </row>
    <row r="219" spans="1:53" x14ac:dyDescent="0.25">
      <c r="C219" s="13"/>
      <c r="D219" s="13"/>
      <c r="E219" s="13"/>
      <c r="G219" s="13"/>
      <c r="H219" s="13"/>
      <c r="I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4"/>
      <c r="AY219" s="14"/>
    </row>
    <row r="220" spans="1:53" x14ac:dyDescent="0.25">
      <c r="C220" s="13"/>
      <c r="D220" s="13"/>
      <c r="E220" s="13"/>
      <c r="G220" s="13"/>
      <c r="H220" s="13"/>
      <c r="I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4"/>
      <c r="AY220" s="14"/>
    </row>
    <row r="221" spans="1:53" x14ac:dyDescent="0.25">
      <c r="C221" s="13"/>
      <c r="D221" s="13"/>
      <c r="E221" s="13"/>
      <c r="G221" s="13"/>
      <c r="H221" s="13"/>
      <c r="I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4"/>
      <c r="AY221" s="14"/>
    </row>
    <row r="222" spans="1:53" x14ac:dyDescent="0.25">
      <c r="C222" s="13"/>
      <c r="D222" s="13"/>
      <c r="E222" s="13"/>
      <c r="G222" s="13"/>
      <c r="H222" s="13"/>
      <c r="I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4"/>
      <c r="AY222" s="14"/>
    </row>
    <row r="223" spans="1:53" s="6" customFormat="1" x14ac:dyDescent="0.25">
      <c r="A223" s="1"/>
      <c r="B223" s="12"/>
      <c r="C223" s="13"/>
      <c r="D223" s="13"/>
      <c r="E223" s="13"/>
      <c r="F223" s="12"/>
      <c r="G223" s="13"/>
      <c r="H223" s="13"/>
      <c r="I223" s="13"/>
      <c r="J223" s="12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4"/>
      <c r="AY223" s="14"/>
      <c r="AZ223" s="15"/>
      <c r="BA223" s="1"/>
    </row>
    <row r="224" spans="1:53" s="6" customFormat="1" x14ac:dyDescent="0.25">
      <c r="A224" s="1"/>
      <c r="B224" s="12"/>
      <c r="C224" s="13"/>
      <c r="D224" s="13"/>
      <c r="E224" s="13"/>
      <c r="F224" s="12"/>
      <c r="G224" s="13"/>
      <c r="H224" s="13"/>
      <c r="I224" s="13"/>
      <c r="J224" s="12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4"/>
      <c r="AY224" s="14"/>
      <c r="AZ224" s="15"/>
      <c r="BA224" s="1"/>
    </row>
    <row r="225" spans="1:53" s="6" customFormat="1" x14ac:dyDescent="0.25">
      <c r="A225" s="1"/>
      <c r="B225" s="12"/>
      <c r="C225" s="13"/>
      <c r="D225" s="13"/>
      <c r="E225" s="13"/>
      <c r="F225" s="12"/>
      <c r="G225" s="13"/>
      <c r="H225" s="13"/>
      <c r="I225" s="13"/>
      <c r="J225" s="12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4"/>
      <c r="AY225" s="14"/>
      <c r="AZ225" s="15"/>
      <c r="BA225" s="1"/>
    </row>
    <row r="226" spans="1:53" s="6" customFormat="1" x14ac:dyDescent="0.25">
      <c r="A226" s="1"/>
      <c r="B226" s="12"/>
      <c r="C226" s="13"/>
      <c r="D226" s="13"/>
      <c r="E226" s="13"/>
      <c r="F226" s="12"/>
      <c r="G226" s="13"/>
      <c r="H226" s="13"/>
      <c r="I226" s="13"/>
      <c r="J226" s="12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4"/>
      <c r="AY226" s="14"/>
      <c r="AZ226" s="15"/>
      <c r="BA226" s="1"/>
    </row>
    <row r="227" spans="1:53" s="6" customFormat="1" x14ac:dyDescent="0.25">
      <c r="A227" s="1"/>
      <c r="B227" s="12"/>
      <c r="C227" s="13"/>
      <c r="D227" s="13"/>
      <c r="E227" s="13"/>
      <c r="F227" s="12"/>
      <c r="G227" s="13"/>
      <c r="H227" s="13"/>
      <c r="I227" s="13"/>
      <c r="J227" s="12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4"/>
      <c r="AY227" s="14"/>
      <c r="AZ227" s="15"/>
      <c r="BA227" s="1"/>
    </row>
    <row r="228" spans="1:53" s="6" customFormat="1" x14ac:dyDescent="0.25">
      <c r="A228" s="1"/>
      <c r="B228" s="12"/>
      <c r="C228" s="13"/>
      <c r="D228" s="13"/>
      <c r="E228" s="13"/>
      <c r="F228" s="12"/>
      <c r="G228" s="13"/>
      <c r="H228" s="13"/>
      <c r="I228" s="13"/>
      <c r="J228" s="12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4"/>
      <c r="AY228" s="14"/>
      <c r="AZ228" s="15"/>
      <c r="BA228" s="1"/>
    </row>
    <row r="229" spans="1:53" s="6" customFormat="1" x14ac:dyDescent="0.25">
      <c r="A229" s="1"/>
      <c r="B229" s="12"/>
      <c r="C229" s="13"/>
      <c r="D229" s="13"/>
      <c r="E229" s="13"/>
      <c r="F229" s="12"/>
      <c r="G229" s="13"/>
      <c r="H229" s="13"/>
      <c r="I229" s="13"/>
      <c r="J229" s="12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4"/>
      <c r="AY229" s="14"/>
      <c r="AZ229" s="15"/>
      <c r="BA229" s="1"/>
    </row>
    <row r="230" spans="1:53" s="6" customFormat="1" x14ac:dyDescent="0.25">
      <c r="A230" s="1"/>
      <c r="B230" s="12"/>
      <c r="C230" s="13"/>
      <c r="D230" s="13"/>
      <c r="E230" s="13"/>
      <c r="F230" s="12"/>
      <c r="G230" s="13"/>
      <c r="H230" s="13"/>
      <c r="I230" s="13"/>
      <c r="J230" s="12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4"/>
      <c r="AY230" s="14"/>
      <c r="AZ230" s="15"/>
      <c r="BA230" s="1"/>
    </row>
    <row r="231" spans="1:53" s="6" customFormat="1" x14ac:dyDescent="0.25">
      <c r="A231" s="1"/>
      <c r="B231" s="12"/>
      <c r="C231" s="13"/>
      <c r="D231" s="13"/>
      <c r="E231" s="13"/>
      <c r="F231" s="12"/>
      <c r="G231" s="13"/>
      <c r="H231" s="13"/>
      <c r="I231" s="13"/>
      <c r="J231" s="12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4"/>
      <c r="AY231" s="14"/>
      <c r="AZ231" s="15"/>
      <c r="BA231" s="1"/>
    </row>
    <row r="232" spans="1:53" s="6" customFormat="1" x14ac:dyDescent="0.25">
      <c r="A232" s="1"/>
      <c r="B232" s="12"/>
      <c r="C232" s="13"/>
      <c r="D232" s="13"/>
      <c r="E232" s="13"/>
      <c r="F232" s="12"/>
      <c r="G232" s="13"/>
      <c r="H232" s="13"/>
      <c r="I232" s="13"/>
      <c r="J232" s="12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4"/>
      <c r="AY232" s="14"/>
      <c r="AZ232" s="15"/>
      <c r="BA232" s="1"/>
    </row>
    <row r="233" spans="1:53" s="6" customFormat="1" x14ac:dyDescent="0.25">
      <c r="A233" s="1"/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4"/>
      <c r="AY233" s="14"/>
      <c r="AZ233" s="15"/>
      <c r="BA233" s="1"/>
    </row>
    <row r="234" spans="1:53" s="6" customFormat="1" x14ac:dyDescent="0.25">
      <c r="A234" s="1"/>
      <c r="B234" s="12"/>
      <c r="C234" s="13"/>
      <c r="D234" s="13"/>
      <c r="E234" s="13"/>
      <c r="F234" s="12"/>
      <c r="G234" s="13"/>
      <c r="H234" s="13"/>
      <c r="I234" s="13"/>
      <c r="J234" s="12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4"/>
      <c r="AY234" s="14"/>
      <c r="AZ234" s="15"/>
      <c r="BA234" s="1"/>
    </row>
    <row r="235" spans="1:53" s="6" customFormat="1" x14ac:dyDescent="0.25">
      <c r="A235" s="1"/>
      <c r="B235" s="12"/>
      <c r="C235" s="13"/>
      <c r="D235" s="13"/>
      <c r="E235" s="13"/>
      <c r="F235" s="12"/>
      <c r="G235" s="13"/>
      <c r="H235" s="13"/>
      <c r="I235" s="13"/>
      <c r="J235" s="12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4"/>
      <c r="AY235" s="14"/>
      <c r="AZ235" s="15"/>
      <c r="BA235" s="1"/>
    </row>
    <row r="236" spans="1:53" s="6" customFormat="1" x14ac:dyDescent="0.25">
      <c r="A236" s="1"/>
      <c r="B236" s="12"/>
      <c r="C236" s="13"/>
      <c r="D236" s="13"/>
      <c r="E236" s="13"/>
      <c r="F236" s="12"/>
      <c r="G236" s="13"/>
      <c r="H236" s="13"/>
      <c r="I236" s="13"/>
      <c r="J236" s="12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4"/>
      <c r="AY236" s="14"/>
      <c r="AZ236" s="15"/>
      <c r="BA236" s="1"/>
    </row>
    <row r="237" spans="1:53" s="6" customFormat="1" x14ac:dyDescent="0.25">
      <c r="A237" s="1"/>
      <c r="B237" s="12"/>
      <c r="C237" s="13"/>
      <c r="D237" s="13"/>
      <c r="E237" s="13"/>
      <c r="F237" s="12"/>
      <c r="G237" s="13"/>
      <c r="H237" s="13"/>
      <c r="I237" s="13"/>
      <c r="J237" s="12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4"/>
      <c r="AY237" s="14"/>
      <c r="AZ237" s="15"/>
      <c r="BA237" s="1"/>
    </row>
    <row r="238" spans="1:53" s="6" customFormat="1" x14ac:dyDescent="0.25">
      <c r="A238" s="1"/>
      <c r="B238" s="12"/>
      <c r="C238" s="13"/>
      <c r="D238" s="13"/>
      <c r="E238" s="13"/>
      <c r="F238" s="12"/>
      <c r="G238" s="13"/>
      <c r="H238" s="13"/>
      <c r="I238" s="13"/>
      <c r="J238" s="12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4"/>
      <c r="AY238" s="14"/>
      <c r="AZ238" s="15"/>
      <c r="BA238" s="1"/>
    </row>
    <row r="239" spans="1:53" s="6" customFormat="1" x14ac:dyDescent="0.25">
      <c r="A239" s="1"/>
      <c r="B239" s="12"/>
      <c r="C239" s="13"/>
      <c r="D239" s="13"/>
      <c r="E239" s="13"/>
      <c r="F239" s="12"/>
      <c r="G239" s="13"/>
      <c r="H239" s="13"/>
      <c r="I239" s="13"/>
      <c r="J239" s="12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4"/>
      <c r="AY239" s="14"/>
      <c r="AZ239" s="15"/>
      <c r="BA239" s="1"/>
    </row>
    <row r="240" spans="1:53" s="6" customFormat="1" x14ac:dyDescent="0.25">
      <c r="A240" s="1"/>
      <c r="B240" s="12"/>
      <c r="C240" s="13"/>
      <c r="D240" s="13"/>
      <c r="E240" s="13"/>
      <c r="F240" s="12"/>
      <c r="G240" s="13"/>
      <c r="H240" s="13"/>
      <c r="I240" s="13"/>
      <c r="J240" s="12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4"/>
      <c r="AY240" s="14"/>
      <c r="AZ240" s="15"/>
      <c r="BA240" s="1"/>
    </row>
    <row r="241" spans="1:53" s="6" customFormat="1" x14ac:dyDescent="0.25">
      <c r="A241" s="1"/>
      <c r="B241" s="12"/>
      <c r="C241" s="13"/>
      <c r="D241" s="13"/>
      <c r="E241" s="13"/>
      <c r="F241" s="12"/>
      <c r="G241" s="13"/>
      <c r="H241" s="13"/>
      <c r="I241" s="13"/>
      <c r="J241" s="12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4"/>
      <c r="AY241" s="14"/>
      <c r="AZ241" s="15"/>
      <c r="BA241" s="1"/>
    </row>
    <row r="242" spans="1:53" s="6" customFormat="1" x14ac:dyDescent="0.25">
      <c r="A242" s="1"/>
      <c r="B242" s="12"/>
      <c r="C242" s="13"/>
      <c r="D242" s="13"/>
      <c r="E242" s="13"/>
      <c r="F242" s="12"/>
      <c r="G242" s="13"/>
      <c r="H242" s="13"/>
      <c r="I242" s="13"/>
      <c r="J242" s="12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4"/>
      <c r="AY242" s="14"/>
      <c r="AZ242" s="15"/>
      <c r="BA242" s="1"/>
    </row>
    <row r="243" spans="1:53" s="6" customFormat="1" x14ac:dyDescent="0.25">
      <c r="A243" s="1"/>
      <c r="B243" s="12"/>
      <c r="C243" s="13"/>
      <c r="D243" s="13"/>
      <c r="E243" s="13"/>
      <c r="F243" s="12"/>
      <c r="G243" s="13"/>
      <c r="H243" s="13"/>
      <c r="I243" s="13"/>
      <c r="J243" s="12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4"/>
      <c r="AY243" s="14"/>
      <c r="AZ243" s="15"/>
      <c r="BA243" s="1"/>
    </row>
    <row r="244" spans="1:53" s="6" customFormat="1" x14ac:dyDescent="0.25">
      <c r="A244" s="1"/>
      <c r="B244" s="12"/>
      <c r="C244" s="13"/>
      <c r="D244" s="13"/>
      <c r="E244" s="13"/>
      <c r="F244" s="12"/>
      <c r="G244" s="13"/>
      <c r="H244" s="13"/>
      <c r="I244" s="13"/>
      <c r="J244" s="12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4"/>
      <c r="AY244" s="14"/>
      <c r="AZ244" s="15"/>
      <c r="BA244" s="1"/>
    </row>
    <row r="245" spans="1:53" s="6" customFormat="1" x14ac:dyDescent="0.25">
      <c r="A245" s="1"/>
      <c r="B245" s="12"/>
      <c r="C245" s="13"/>
      <c r="D245" s="13"/>
      <c r="E245" s="13"/>
      <c r="F245" s="12"/>
      <c r="G245" s="13"/>
      <c r="H245" s="13"/>
      <c r="I245" s="13"/>
      <c r="J245" s="12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4"/>
      <c r="AY245" s="14"/>
      <c r="AZ245" s="15"/>
      <c r="BA245" s="1"/>
    </row>
    <row r="246" spans="1:53" s="6" customFormat="1" x14ac:dyDescent="0.25">
      <c r="A246" s="1"/>
      <c r="B246" s="12"/>
      <c r="C246" s="13"/>
      <c r="D246" s="13"/>
      <c r="E246" s="13"/>
      <c r="F246" s="12"/>
      <c r="G246" s="13"/>
      <c r="H246" s="13"/>
      <c r="I246" s="13"/>
      <c r="J246" s="12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4"/>
      <c r="AY246" s="14"/>
      <c r="AZ246" s="15"/>
      <c r="BA246" s="1"/>
    </row>
    <row r="247" spans="1:53" s="6" customFormat="1" x14ac:dyDescent="0.25">
      <c r="A247" s="1"/>
      <c r="B247" s="12"/>
      <c r="C247" s="13"/>
      <c r="D247" s="13"/>
      <c r="E247" s="13"/>
      <c r="F247" s="12"/>
      <c r="G247" s="13"/>
      <c r="H247" s="13"/>
      <c r="I247" s="13"/>
      <c r="J247" s="12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4"/>
      <c r="AY247" s="14"/>
      <c r="AZ247" s="15"/>
      <c r="BA247" s="1"/>
    </row>
    <row r="248" spans="1:53" s="6" customFormat="1" x14ac:dyDescent="0.25">
      <c r="A248" s="1"/>
      <c r="B248" s="12"/>
      <c r="C248" s="13"/>
      <c r="D248" s="13"/>
      <c r="E248" s="13"/>
      <c r="F248" s="12"/>
      <c r="G248" s="13"/>
      <c r="H248" s="13"/>
      <c r="I248" s="13"/>
      <c r="J248" s="12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4"/>
      <c r="AY248" s="14"/>
      <c r="AZ248" s="15"/>
      <c r="BA248" s="1"/>
    </row>
    <row r="249" spans="1:53" s="6" customFormat="1" x14ac:dyDescent="0.25">
      <c r="A249" s="1"/>
      <c r="B249" s="12"/>
      <c r="C249" s="13"/>
      <c r="D249" s="13"/>
      <c r="E249" s="13"/>
      <c r="F249" s="12"/>
      <c r="G249" s="13"/>
      <c r="H249" s="13"/>
      <c r="I249" s="13"/>
      <c r="J249" s="12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4"/>
      <c r="AY249" s="14"/>
      <c r="AZ249" s="15"/>
      <c r="BA249" s="1"/>
    </row>
    <row r="250" spans="1:53" s="6" customFormat="1" x14ac:dyDescent="0.25">
      <c r="A250" s="1"/>
      <c r="B250" s="12"/>
      <c r="C250" s="13"/>
      <c r="D250" s="13"/>
      <c r="E250" s="13"/>
      <c r="F250" s="12"/>
      <c r="G250" s="13"/>
      <c r="H250" s="13"/>
      <c r="I250" s="13"/>
      <c r="J250" s="12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4"/>
      <c r="AY250" s="14"/>
      <c r="AZ250" s="15"/>
      <c r="BA250" s="1"/>
    </row>
    <row r="251" spans="1:53" s="6" customFormat="1" x14ac:dyDescent="0.25">
      <c r="A251" s="1"/>
      <c r="B251" s="12"/>
      <c r="C251" s="13"/>
      <c r="D251" s="13"/>
      <c r="E251" s="13"/>
      <c r="F251" s="12"/>
      <c r="G251" s="13"/>
      <c r="H251" s="13"/>
      <c r="I251" s="13"/>
      <c r="J251" s="12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4"/>
      <c r="AY251" s="14"/>
      <c r="AZ251" s="15"/>
      <c r="BA251" s="1"/>
    </row>
    <row r="252" spans="1:53" s="6" customFormat="1" x14ac:dyDescent="0.25">
      <c r="A252" s="1"/>
      <c r="B252" s="12"/>
      <c r="C252" s="13"/>
      <c r="D252" s="13"/>
      <c r="E252" s="13"/>
      <c r="F252" s="12"/>
      <c r="G252" s="13"/>
      <c r="H252" s="13"/>
      <c r="I252" s="13"/>
      <c r="J252" s="12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4"/>
      <c r="AY252" s="14"/>
      <c r="AZ252" s="15"/>
      <c r="BA252" s="1"/>
    </row>
    <row r="253" spans="1:53" s="6" customFormat="1" x14ac:dyDescent="0.25">
      <c r="A253" s="1"/>
      <c r="B253" s="12"/>
      <c r="C253" s="13"/>
      <c r="D253" s="13"/>
      <c r="E253" s="13"/>
      <c r="F253" s="12"/>
      <c r="G253" s="13"/>
      <c r="H253" s="13"/>
      <c r="I253" s="13"/>
      <c r="J253" s="12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4"/>
      <c r="AY253" s="14"/>
      <c r="AZ253" s="15"/>
      <c r="BA253" s="1"/>
    </row>
    <row r="254" spans="1:53" s="6" customFormat="1" x14ac:dyDescent="0.25">
      <c r="A254" s="1"/>
      <c r="B254" s="12"/>
      <c r="C254" s="13"/>
      <c r="D254" s="13"/>
      <c r="E254" s="13"/>
      <c r="F254" s="12"/>
      <c r="G254" s="13"/>
      <c r="H254" s="13"/>
      <c r="I254" s="13"/>
      <c r="J254" s="12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4"/>
      <c r="AY254" s="14"/>
      <c r="AZ254" s="15"/>
      <c r="BA254" s="1"/>
    </row>
    <row r="255" spans="1:53" s="6" customFormat="1" x14ac:dyDescent="0.25">
      <c r="A255" s="1"/>
      <c r="B255" s="12"/>
      <c r="C255" s="13"/>
      <c r="D255" s="13"/>
      <c r="E255" s="13"/>
      <c r="F255" s="12"/>
      <c r="G255" s="13"/>
      <c r="H255" s="13"/>
      <c r="I255" s="13"/>
      <c r="J255" s="12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4"/>
      <c r="AY255" s="14"/>
      <c r="AZ255" s="15"/>
      <c r="BA255" s="1"/>
    </row>
    <row r="256" spans="1:53" s="6" customFormat="1" x14ac:dyDescent="0.25">
      <c r="A256" s="1"/>
      <c r="B256" s="12"/>
      <c r="C256" s="13"/>
      <c r="D256" s="13"/>
      <c r="E256" s="13"/>
      <c r="F256" s="12"/>
      <c r="G256" s="13"/>
      <c r="H256" s="13"/>
      <c r="I256" s="13"/>
      <c r="J256" s="12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4"/>
      <c r="AY256" s="14"/>
      <c r="AZ256" s="15"/>
      <c r="BA256" s="1"/>
    </row>
    <row r="257" spans="1:53" s="6" customFormat="1" x14ac:dyDescent="0.25">
      <c r="A257" s="1"/>
      <c r="B257" s="12"/>
      <c r="C257" s="13"/>
      <c r="D257" s="13"/>
      <c r="E257" s="13"/>
      <c r="F257" s="12"/>
      <c r="G257" s="13"/>
      <c r="H257" s="13"/>
      <c r="I257" s="13"/>
      <c r="J257" s="12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4"/>
      <c r="AY257" s="14"/>
      <c r="AZ257" s="15"/>
      <c r="BA257" s="1"/>
    </row>
    <row r="258" spans="1:53" s="6" customFormat="1" x14ac:dyDescent="0.25">
      <c r="A258" s="1"/>
      <c r="B258" s="12"/>
      <c r="C258" s="13"/>
      <c r="D258" s="13"/>
      <c r="E258" s="13"/>
      <c r="F258" s="12"/>
      <c r="G258" s="13"/>
      <c r="H258" s="13"/>
      <c r="I258" s="13"/>
      <c r="J258" s="12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4"/>
      <c r="AY258" s="14"/>
      <c r="AZ258" s="15"/>
      <c r="BA258" s="1"/>
    </row>
    <row r="259" spans="1:53" s="6" customFormat="1" x14ac:dyDescent="0.25">
      <c r="A259" s="1"/>
      <c r="B259" s="12"/>
      <c r="C259" s="13"/>
      <c r="D259" s="13"/>
      <c r="E259" s="13"/>
      <c r="F259" s="12"/>
      <c r="G259" s="13"/>
      <c r="H259" s="13"/>
      <c r="I259" s="13"/>
      <c r="J259" s="12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4"/>
      <c r="AY259" s="14"/>
      <c r="AZ259" s="15"/>
      <c r="BA259" s="1"/>
    </row>
    <row r="260" spans="1:53" s="6" customFormat="1" x14ac:dyDescent="0.25">
      <c r="A260" s="1"/>
      <c r="B260" s="12"/>
      <c r="C260" s="13"/>
      <c r="D260" s="13"/>
      <c r="E260" s="13"/>
      <c r="F260" s="12"/>
      <c r="G260" s="13"/>
      <c r="H260" s="13"/>
      <c r="I260" s="13"/>
      <c r="J260" s="12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4"/>
      <c r="AY260" s="14"/>
      <c r="AZ260" s="15"/>
      <c r="BA260" s="1"/>
    </row>
    <row r="261" spans="1:53" s="6" customFormat="1" x14ac:dyDescent="0.25">
      <c r="A261" s="1"/>
      <c r="B261" s="12"/>
      <c r="C261" s="13"/>
      <c r="D261" s="13"/>
      <c r="E261" s="13"/>
      <c r="F261" s="12"/>
      <c r="G261" s="13"/>
      <c r="H261" s="13"/>
      <c r="I261" s="13"/>
      <c r="J261" s="12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4"/>
      <c r="AY261" s="14"/>
      <c r="AZ261" s="15"/>
      <c r="BA261" s="1"/>
    </row>
    <row r="262" spans="1:53" s="6" customFormat="1" x14ac:dyDescent="0.25">
      <c r="A262" s="1"/>
      <c r="B262" s="12"/>
      <c r="C262" s="13"/>
      <c r="D262" s="13"/>
      <c r="E262" s="13"/>
      <c r="F262" s="12"/>
      <c r="G262" s="13"/>
      <c r="H262" s="13"/>
      <c r="I262" s="13"/>
      <c r="J262" s="12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4"/>
      <c r="AY262" s="14"/>
      <c r="AZ262" s="15"/>
      <c r="BA262" s="1"/>
    </row>
    <row r="263" spans="1:53" s="6" customFormat="1" x14ac:dyDescent="0.25">
      <c r="A263" s="1"/>
      <c r="B263" s="12"/>
      <c r="C263" s="13"/>
      <c r="D263" s="13"/>
      <c r="E263" s="13"/>
      <c r="F263" s="12"/>
      <c r="G263" s="13"/>
      <c r="H263" s="13"/>
      <c r="I263" s="13"/>
      <c r="J263" s="12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4"/>
      <c r="AY263" s="14"/>
      <c r="AZ263" s="15"/>
      <c r="BA263" s="1"/>
    </row>
    <row r="264" spans="1:53" s="6" customFormat="1" x14ac:dyDescent="0.25">
      <c r="A264" s="1"/>
      <c r="B264" s="12"/>
      <c r="C264" s="13"/>
      <c r="D264" s="13"/>
      <c r="E264" s="13"/>
      <c r="F264" s="12"/>
      <c r="G264" s="13"/>
      <c r="H264" s="13"/>
      <c r="I264" s="13"/>
      <c r="J264" s="12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4"/>
      <c r="AY264" s="14"/>
      <c r="AZ264" s="15"/>
      <c r="BA264" s="1"/>
    </row>
    <row r="265" spans="1:53" s="6" customFormat="1" x14ac:dyDescent="0.25">
      <c r="A265" s="1"/>
      <c r="B265" s="12"/>
      <c r="C265" s="13"/>
      <c r="D265" s="13"/>
      <c r="E265" s="13"/>
      <c r="F265" s="12"/>
      <c r="G265" s="13"/>
      <c r="H265" s="13"/>
      <c r="I265" s="13"/>
      <c r="J265" s="12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4"/>
      <c r="AY265" s="14"/>
      <c r="AZ265" s="15"/>
      <c r="BA265" s="1"/>
    </row>
    <row r="266" spans="1:53" s="6" customFormat="1" x14ac:dyDescent="0.25">
      <c r="A266" s="1"/>
      <c r="B266" s="12"/>
      <c r="C266" s="13"/>
      <c r="D266" s="13"/>
      <c r="E266" s="13"/>
      <c r="F266" s="12"/>
      <c r="G266" s="13"/>
      <c r="H266" s="13"/>
      <c r="I266" s="13"/>
      <c r="J266" s="12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4"/>
      <c r="AY266" s="14"/>
      <c r="AZ266" s="15"/>
      <c r="BA266" s="1"/>
    </row>
    <row r="267" spans="1:53" s="6" customFormat="1" x14ac:dyDescent="0.25">
      <c r="A267" s="1"/>
      <c r="B267" s="12"/>
      <c r="C267" s="13"/>
      <c r="D267" s="13"/>
      <c r="E267" s="13"/>
      <c r="F267" s="12"/>
      <c r="G267" s="13"/>
      <c r="H267" s="13"/>
      <c r="I267" s="13"/>
      <c r="J267" s="12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4"/>
      <c r="AY267" s="14"/>
      <c r="AZ267" s="15"/>
      <c r="BA267" s="1"/>
    </row>
    <row r="268" spans="1:53" s="6" customFormat="1" x14ac:dyDescent="0.25">
      <c r="A268" s="1"/>
      <c r="B268" s="12"/>
      <c r="C268" s="13"/>
      <c r="D268" s="13"/>
      <c r="E268" s="13"/>
      <c r="F268" s="12"/>
      <c r="G268" s="13"/>
      <c r="H268" s="13"/>
      <c r="I268" s="13"/>
      <c r="J268" s="12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4"/>
      <c r="AY268" s="14"/>
      <c r="AZ268" s="15"/>
      <c r="BA268" s="1"/>
    </row>
    <row r="269" spans="1:53" s="6" customFormat="1" x14ac:dyDescent="0.25">
      <c r="A269" s="1"/>
      <c r="B269" s="12"/>
      <c r="C269" s="13"/>
      <c r="D269" s="13"/>
      <c r="E269" s="13"/>
      <c r="F269" s="12"/>
      <c r="G269" s="13"/>
      <c r="H269" s="13"/>
      <c r="I269" s="13"/>
      <c r="J269" s="12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4"/>
      <c r="AY269" s="14"/>
      <c r="AZ269" s="15"/>
      <c r="BA269" s="1"/>
    </row>
    <row r="270" spans="1:53" s="6" customFormat="1" x14ac:dyDescent="0.25">
      <c r="A270" s="1"/>
      <c r="B270" s="12"/>
      <c r="C270" s="13"/>
      <c r="D270" s="13"/>
      <c r="E270" s="13"/>
      <c r="F270" s="12"/>
      <c r="G270" s="13"/>
      <c r="H270" s="13"/>
      <c r="I270" s="13"/>
      <c r="J270" s="12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4"/>
      <c r="AY270" s="14"/>
      <c r="AZ270" s="15"/>
      <c r="BA270" s="1"/>
    </row>
    <row r="271" spans="1:53" s="6" customFormat="1" x14ac:dyDescent="0.25">
      <c r="A271" s="1"/>
      <c r="B271" s="12"/>
      <c r="C271" s="13"/>
      <c r="D271" s="13"/>
      <c r="E271" s="13"/>
      <c r="F271" s="12"/>
      <c r="G271" s="13"/>
      <c r="H271" s="13"/>
      <c r="I271" s="13"/>
      <c r="J271" s="12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4"/>
      <c r="AY271" s="14"/>
      <c r="AZ271" s="15"/>
      <c r="BA271" s="1"/>
    </row>
    <row r="272" spans="1:53" s="6" customFormat="1" x14ac:dyDescent="0.25">
      <c r="A272" s="1"/>
      <c r="B272" s="12"/>
      <c r="C272" s="13"/>
      <c r="D272" s="13"/>
      <c r="E272" s="13"/>
      <c r="F272" s="12"/>
      <c r="G272" s="13"/>
      <c r="H272" s="13"/>
      <c r="I272" s="13"/>
      <c r="J272" s="12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4"/>
      <c r="AY272" s="14"/>
      <c r="AZ272" s="15"/>
      <c r="BA272" s="1"/>
    </row>
    <row r="273" spans="1:53" s="6" customFormat="1" x14ac:dyDescent="0.25">
      <c r="A273" s="1"/>
      <c r="B273" s="12"/>
      <c r="C273" s="13"/>
      <c r="D273" s="13"/>
      <c r="E273" s="13"/>
      <c r="F273" s="12"/>
      <c r="G273" s="13"/>
      <c r="H273" s="13"/>
      <c r="I273" s="13"/>
      <c r="J273" s="12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4"/>
      <c r="AY273" s="14"/>
      <c r="AZ273" s="15"/>
      <c r="BA273" s="1"/>
    </row>
    <row r="274" spans="1:53" s="6" customFormat="1" x14ac:dyDescent="0.25">
      <c r="A274" s="1"/>
      <c r="B274" s="12"/>
      <c r="C274" s="13"/>
      <c r="D274" s="13"/>
      <c r="E274" s="13"/>
      <c r="F274" s="12"/>
      <c r="G274" s="13"/>
      <c r="H274" s="13"/>
      <c r="I274" s="13"/>
      <c r="J274" s="12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4"/>
      <c r="AY274" s="14"/>
      <c r="AZ274" s="15"/>
      <c r="BA274" s="1"/>
    </row>
    <row r="275" spans="1:53" s="6" customFormat="1" x14ac:dyDescent="0.25">
      <c r="A275" s="1"/>
      <c r="B275" s="12"/>
      <c r="C275" s="13"/>
      <c r="D275" s="13"/>
      <c r="E275" s="13"/>
      <c r="F275" s="12"/>
      <c r="G275" s="13"/>
      <c r="H275" s="13"/>
      <c r="I275" s="13"/>
      <c r="J275" s="12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4"/>
      <c r="AY275" s="14"/>
      <c r="AZ275" s="15"/>
      <c r="BA275" s="1"/>
    </row>
    <row r="276" spans="1:53" s="6" customFormat="1" x14ac:dyDescent="0.25">
      <c r="A276" s="1"/>
      <c r="B276" s="12"/>
      <c r="C276" s="13"/>
      <c r="D276" s="13"/>
      <c r="E276" s="13"/>
      <c r="F276" s="12"/>
      <c r="G276" s="13"/>
      <c r="H276" s="13"/>
      <c r="I276" s="13"/>
      <c r="J276" s="12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4"/>
      <c r="AY276" s="14"/>
      <c r="AZ276" s="15"/>
      <c r="BA276" s="1"/>
    </row>
    <row r="277" spans="1:53" s="6" customFormat="1" x14ac:dyDescent="0.25">
      <c r="A277" s="1"/>
      <c r="B277" s="12"/>
      <c r="C277" s="13"/>
      <c r="D277" s="13"/>
      <c r="E277" s="13"/>
      <c r="F277" s="12"/>
      <c r="G277" s="13"/>
      <c r="H277" s="13"/>
      <c r="I277" s="13"/>
      <c r="J277" s="12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4"/>
      <c r="AY277" s="14"/>
      <c r="AZ277" s="15"/>
      <c r="BA277" s="1"/>
    </row>
    <row r="278" spans="1:53" s="6" customFormat="1" x14ac:dyDescent="0.25">
      <c r="A278" s="1"/>
      <c r="B278" s="12"/>
      <c r="C278" s="13"/>
      <c r="D278" s="13"/>
      <c r="E278" s="13"/>
      <c r="F278" s="12"/>
      <c r="G278" s="13"/>
      <c r="H278" s="13"/>
      <c r="I278" s="13"/>
      <c r="J278" s="12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4"/>
      <c r="AY278" s="14"/>
      <c r="AZ278" s="15"/>
      <c r="BA278" s="1"/>
    </row>
    <row r="279" spans="1:53" s="6" customFormat="1" x14ac:dyDescent="0.25">
      <c r="A279" s="1"/>
      <c r="B279" s="12"/>
      <c r="C279" s="13"/>
      <c r="D279" s="13"/>
      <c r="E279" s="13"/>
      <c r="F279" s="12"/>
      <c r="G279" s="13"/>
      <c r="H279" s="13"/>
      <c r="I279" s="13"/>
      <c r="J279" s="12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4"/>
      <c r="AY279" s="14"/>
      <c r="AZ279" s="15"/>
      <c r="BA279" s="1"/>
    </row>
    <row r="280" spans="1:53" s="6" customFormat="1" x14ac:dyDescent="0.25">
      <c r="A280" s="1"/>
      <c r="B280" s="12"/>
      <c r="C280" s="13"/>
      <c r="D280" s="13"/>
      <c r="E280" s="13"/>
      <c r="F280" s="12"/>
      <c r="G280" s="13"/>
      <c r="H280" s="13"/>
      <c r="I280" s="13"/>
      <c r="J280" s="12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4"/>
      <c r="AY280" s="14"/>
      <c r="AZ280" s="15"/>
      <c r="BA280" s="1"/>
    </row>
    <row r="281" spans="1:53" s="6" customFormat="1" x14ac:dyDescent="0.25">
      <c r="A281" s="1"/>
      <c r="B281" s="12"/>
      <c r="C281" s="13"/>
      <c r="D281" s="13"/>
      <c r="E281" s="13"/>
      <c r="F281" s="12"/>
      <c r="G281" s="13"/>
      <c r="H281" s="13"/>
      <c r="I281" s="13"/>
      <c r="J281" s="12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4"/>
      <c r="AY281" s="14"/>
      <c r="AZ281" s="15"/>
      <c r="BA281" s="1"/>
    </row>
    <row r="282" spans="1:53" s="6" customFormat="1" x14ac:dyDescent="0.25">
      <c r="A282" s="1"/>
      <c r="B282" s="12"/>
      <c r="C282" s="13"/>
      <c r="D282" s="13"/>
      <c r="E282" s="13"/>
      <c r="F282" s="12"/>
      <c r="G282" s="13"/>
      <c r="H282" s="13"/>
      <c r="I282" s="13"/>
      <c r="J282" s="12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4"/>
      <c r="AY282" s="14"/>
      <c r="AZ282" s="15"/>
      <c r="BA282" s="1"/>
    </row>
    <row r="283" spans="1:53" s="6" customFormat="1" x14ac:dyDescent="0.25">
      <c r="A283" s="1"/>
      <c r="B283" s="12"/>
      <c r="C283" s="13"/>
      <c r="D283" s="13"/>
      <c r="E283" s="13"/>
      <c r="F283" s="12"/>
      <c r="G283" s="13"/>
      <c r="H283" s="13"/>
      <c r="I283" s="13"/>
      <c r="J283" s="12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4"/>
      <c r="AY283" s="14"/>
      <c r="AZ283" s="15"/>
      <c r="BA283" s="1"/>
    </row>
    <row r="284" spans="1:53" s="6" customFormat="1" x14ac:dyDescent="0.25">
      <c r="A284" s="1"/>
      <c r="B284" s="12"/>
      <c r="C284" s="13"/>
      <c r="D284" s="13"/>
      <c r="E284" s="13"/>
      <c r="F284" s="12"/>
      <c r="G284" s="13"/>
      <c r="H284" s="13"/>
      <c r="I284" s="13"/>
      <c r="J284" s="12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4"/>
      <c r="AY284" s="14"/>
      <c r="AZ284" s="15"/>
      <c r="BA284" s="1"/>
    </row>
    <row r="285" spans="1:53" s="6" customFormat="1" x14ac:dyDescent="0.25">
      <c r="A285" s="1"/>
      <c r="B285" s="12"/>
      <c r="C285" s="13"/>
      <c r="D285" s="13"/>
      <c r="E285" s="13"/>
      <c r="F285" s="12"/>
      <c r="G285" s="13"/>
      <c r="H285" s="13"/>
      <c r="I285" s="13"/>
      <c r="J285" s="12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4"/>
      <c r="AY285" s="14"/>
      <c r="AZ285" s="15"/>
      <c r="BA285" s="1"/>
    </row>
    <row r="286" spans="1:53" s="6" customFormat="1" x14ac:dyDescent="0.25">
      <c r="A286" s="1"/>
      <c r="B286" s="12"/>
      <c r="C286" s="13"/>
      <c r="D286" s="13"/>
      <c r="E286" s="13"/>
      <c r="F286" s="12"/>
      <c r="G286" s="13"/>
      <c r="H286" s="13"/>
      <c r="I286" s="13"/>
      <c r="J286" s="12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4"/>
      <c r="AY286" s="14"/>
      <c r="AZ286" s="15"/>
      <c r="BA286" s="1"/>
    </row>
    <row r="287" spans="1:53" s="6" customFormat="1" x14ac:dyDescent="0.25">
      <c r="A287" s="1"/>
      <c r="B287" s="12"/>
      <c r="C287" s="13"/>
      <c r="D287" s="13"/>
      <c r="E287" s="13"/>
      <c r="F287" s="12"/>
      <c r="G287" s="13"/>
      <c r="H287" s="13"/>
      <c r="I287" s="13"/>
      <c r="J287" s="12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4"/>
      <c r="AY287" s="14"/>
      <c r="AZ287" s="15"/>
      <c r="BA287" s="1"/>
    </row>
    <row r="288" spans="1:53" s="6" customFormat="1" x14ac:dyDescent="0.25">
      <c r="A288" s="1"/>
      <c r="B288" s="12"/>
      <c r="C288" s="13"/>
      <c r="D288" s="13"/>
      <c r="E288" s="13"/>
      <c r="F288" s="12"/>
      <c r="G288" s="13"/>
      <c r="H288" s="13"/>
      <c r="I288" s="13"/>
      <c r="J288" s="12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4"/>
      <c r="AY288" s="14"/>
      <c r="AZ288" s="15"/>
      <c r="BA288" s="1"/>
    </row>
    <row r="289" spans="1:53" s="6" customFormat="1" x14ac:dyDescent="0.25">
      <c r="A289" s="1"/>
      <c r="B289" s="12"/>
      <c r="C289" s="13"/>
      <c r="D289" s="13"/>
      <c r="E289" s="13"/>
      <c r="F289" s="12"/>
      <c r="G289" s="13"/>
      <c r="H289" s="13"/>
      <c r="I289" s="13"/>
      <c r="J289" s="12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4"/>
      <c r="AY289" s="14"/>
      <c r="AZ289" s="15"/>
      <c r="BA289" s="1"/>
    </row>
    <row r="290" spans="1:53" s="6" customFormat="1" x14ac:dyDescent="0.25">
      <c r="A290" s="1"/>
      <c r="B290" s="12"/>
      <c r="C290" s="13"/>
      <c r="D290" s="13"/>
      <c r="E290" s="13"/>
      <c r="F290" s="12"/>
      <c r="G290" s="13"/>
      <c r="H290" s="13"/>
      <c r="I290" s="13"/>
      <c r="J290" s="12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4"/>
      <c r="AY290" s="14"/>
      <c r="AZ290" s="15"/>
      <c r="BA290" s="1"/>
    </row>
    <row r="291" spans="1:53" s="6" customFormat="1" x14ac:dyDescent="0.25">
      <c r="A291" s="1"/>
      <c r="B291" s="12"/>
      <c r="C291" s="13"/>
      <c r="D291" s="13"/>
      <c r="E291" s="13"/>
      <c r="F291" s="12"/>
      <c r="G291" s="13"/>
      <c r="H291" s="13"/>
      <c r="I291" s="13"/>
      <c r="J291" s="12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4"/>
      <c r="AY291" s="14"/>
      <c r="AZ291" s="15"/>
      <c r="BA291" s="1"/>
    </row>
    <row r="292" spans="1:53" s="6" customFormat="1" x14ac:dyDescent="0.25">
      <c r="A292" s="1"/>
      <c r="B292" s="12"/>
      <c r="C292" s="13"/>
      <c r="D292" s="13"/>
      <c r="E292" s="13"/>
      <c r="F292" s="12"/>
      <c r="G292" s="13"/>
      <c r="H292" s="13"/>
      <c r="I292" s="13"/>
      <c r="J292" s="12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4"/>
      <c r="AY292" s="14"/>
      <c r="AZ292" s="15"/>
      <c r="BA292" s="1"/>
    </row>
    <row r="293" spans="1:53" s="6" customFormat="1" x14ac:dyDescent="0.25">
      <c r="A293" s="1"/>
      <c r="B293" s="12"/>
      <c r="C293" s="13"/>
      <c r="D293" s="13"/>
      <c r="E293" s="13"/>
      <c r="F293" s="12"/>
      <c r="G293" s="13"/>
      <c r="H293" s="13"/>
      <c r="I293" s="13"/>
      <c r="J293" s="12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4"/>
      <c r="AY293" s="14"/>
      <c r="AZ293" s="15"/>
      <c r="BA293" s="1"/>
    </row>
    <row r="294" spans="1:53" s="6" customFormat="1" x14ac:dyDescent="0.25">
      <c r="A294" s="1"/>
      <c r="B294" s="12"/>
      <c r="C294" s="13"/>
      <c r="D294" s="13"/>
      <c r="E294" s="13"/>
      <c r="F294" s="12"/>
      <c r="G294" s="13"/>
      <c r="H294" s="13"/>
      <c r="I294" s="13"/>
      <c r="J294" s="12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4"/>
      <c r="AY294" s="14"/>
      <c r="AZ294" s="15"/>
      <c r="BA294" s="1"/>
    </row>
    <row r="295" spans="1:53" s="6" customFormat="1" x14ac:dyDescent="0.25">
      <c r="A295" s="1"/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4"/>
      <c r="AY295" s="14"/>
      <c r="AZ295" s="15"/>
      <c r="BA295" s="1"/>
    </row>
    <row r="296" spans="1:53" s="6" customFormat="1" x14ac:dyDescent="0.25">
      <c r="A296" s="1"/>
      <c r="B296" s="12"/>
      <c r="C296" s="13"/>
      <c r="D296" s="13"/>
      <c r="E296" s="13"/>
      <c r="F296" s="12"/>
      <c r="G296" s="13"/>
      <c r="H296" s="13"/>
      <c r="I296" s="13"/>
      <c r="J296" s="12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4"/>
      <c r="AY296" s="14"/>
      <c r="AZ296" s="15"/>
      <c r="BA296" s="1"/>
    </row>
    <row r="297" spans="1:53" s="6" customFormat="1" x14ac:dyDescent="0.25">
      <c r="A297" s="1"/>
      <c r="B297" s="12"/>
      <c r="C297" s="13"/>
      <c r="D297" s="13"/>
      <c r="E297" s="13"/>
      <c r="F297" s="12"/>
      <c r="G297" s="13"/>
      <c r="H297" s="13"/>
      <c r="I297" s="13"/>
      <c r="J297" s="12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4"/>
      <c r="AY297" s="14"/>
      <c r="AZ297" s="15"/>
      <c r="BA297" s="1"/>
    </row>
    <row r="298" spans="1:53" s="6" customFormat="1" x14ac:dyDescent="0.25">
      <c r="A298" s="1"/>
      <c r="B298" s="12"/>
      <c r="C298" s="13"/>
      <c r="D298" s="13"/>
      <c r="E298" s="13"/>
      <c r="F298" s="12"/>
      <c r="G298" s="13"/>
      <c r="H298" s="13"/>
      <c r="I298" s="13"/>
      <c r="J298" s="12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4"/>
      <c r="AY298" s="14"/>
      <c r="AZ298" s="15"/>
      <c r="BA298" s="1"/>
    </row>
    <row r="299" spans="1:53" s="6" customFormat="1" x14ac:dyDescent="0.25">
      <c r="A299" s="1"/>
      <c r="B299" s="12"/>
      <c r="C299" s="13"/>
      <c r="D299" s="13"/>
      <c r="E299" s="13"/>
      <c r="F299" s="12"/>
      <c r="G299" s="13"/>
      <c r="H299" s="13"/>
      <c r="I299" s="13"/>
      <c r="J299" s="12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4"/>
      <c r="AY299" s="14"/>
      <c r="AZ299" s="15"/>
      <c r="BA299" s="1"/>
    </row>
    <row r="300" spans="1:53" s="6" customFormat="1" x14ac:dyDescent="0.25">
      <c r="A300" s="1"/>
      <c r="B300" s="12"/>
      <c r="C300" s="13"/>
      <c r="D300" s="13"/>
      <c r="E300" s="13"/>
      <c r="F300" s="12"/>
      <c r="G300" s="13"/>
      <c r="H300" s="13"/>
      <c r="I300" s="13"/>
      <c r="J300" s="12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4"/>
      <c r="AY300" s="14"/>
      <c r="AZ300" s="15"/>
      <c r="BA300" s="1"/>
    </row>
    <row r="301" spans="1:53" s="6" customFormat="1" x14ac:dyDescent="0.25">
      <c r="A301" s="1"/>
      <c r="B301" s="12"/>
      <c r="C301" s="13"/>
      <c r="D301" s="13"/>
      <c r="E301" s="13"/>
      <c r="F301" s="12"/>
      <c r="G301" s="13"/>
      <c r="H301" s="13"/>
      <c r="I301" s="13"/>
      <c r="J301" s="12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4"/>
      <c r="AY301" s="14"/>
      <c r="AZ301" s="15"/>
      <c r="BA301" s="1"/>
    </row>
    <row r="302" spans="1:53" s="6" customFormat="1" x14ac:dyDescent="0.25">
      <c r="A302" s="1"/>
      <c r="B302" s="12"/>
      <c r="C302" s="13"/>
      <c r="D302" s="13"/>
      <c r="E302" s="13"/>
      <c r="F302" s="12"/>
      <c r="G302" s="13"/>
      <c r="H302" s="13"/>
      <c r="I302" s="13"/>
      <c r="J302" s="12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4"/>
      <c r="AY302" s="14"/>
      <c r="AZ302" s="15"/>
      <c r="BA302" s="1"/>
    </row>
    <row r="303" spans="1:53" s="6" customFormat="1" x14ac:dyDescent="0.25">
      <c r="A303" s="1"/>
      <c r="B303" s="12"/>
      <c r="C303" s="13"/>
      <c r="D303" s="13"/>
      <c r="E303" s="13"/>
      <c r="F303" s="12"/>
      <c r="G303" s="13"/>
      <c r="H303" s="13"/>
      <c r="I303" s="13"/>
      <c r="J303" s="12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4"/>
      <c r="AY303" s="14"/>
      <c r="AZ303" s="15"/>
      <c r="BA303" s="1"/>
    </row>
    <row r="304" spans="1:53" s="6" customFormat="1" x14ac:dyDescent="0.25">
      <c r="A304" s="1"/>
      <c r="B304" s="12"/>
      <c r="C304" s="13"/>
      <c r="D304" s="13"/>
      <c r="E304" s="13"/>
      <c r="F304" s="12"/>
      <c r="G304" s="13"/>
      <c r="H304" s="13"/>
      <c r="I304" s="13"/>
      <c r="J304" s="12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4"/>
      <c r="AY304" s="14"/>
      <c r="AZ304" s="15"/>
      <c r="BA304" s="1"/>
    </row>
    <row r="305" spans="1:53" s="6" customFormat="1" x14ac:dyDescent="0.25">
      <c r="A305" s="1"/>
      <c r="B305" s="12"/>
      <c r="C305" s="13"/>
      <c r="D305" s="13"/>
      <c r="E305" s="13"/>
      <c r="F305" s="12"/>
      <c r="G305" s="13"/>
      <c r="H305" s="13"/>
      <c r="I305" s="13"/>
      <c r="J305" s="12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4"/>
      <c r="AY305" s="14"/>
      <c r="AZ305" s="15"/>
      <c r="BA305" s="1"/>
    </row>
    <row r="306" spans="1:53" s="6" customFormat="1" x14ac:dyDescent="0.25">
      <c r="A306" s="1"/>
      <c r="B306" s="12"/>
      <c r="C306" s="13"/>
      <c r="D306" s="13"/>
      <c r="E306" s="13"/>
      <c r="F306" s="12"/>
      <c r="G306" s="13"/>
      <c r="H306" s="13"/>
      <c r="I306" s="13"/>
      <c r="J306" s="12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4"/>
      <c r="AY306" s="14"/>
      <c r="AZ306" s="15"/>
      <c r="BA306" s="1"/>
    </row>
    <row r="307" spans="1:53" s="6" customFormat="1" x14ac:dyDescent="0.25">
      <c r="A307" s="1"/>
      <c r="B307" s="12"/>
      <c r="C307" s="13"/>
      <c r="D307" s="13"/>
      <c r="E307" s="13"/>
      <c r="F307" s="12"/>
      <c r="G307" s="13"/>
      <c r="H307" s="13"/>
      <c r="I307" s="13"/>
      <c r="J307" s="12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4"/>
      <c r="AY307" s="14"/>
      <c r="AZ307" s="15"/>
      <c r="BA307" s="1"/>
    </row>
    <row r="308" spans="1:53" s="6" customFormat="1" x14ac:dyDescent="0.25">
      <c r="A308" s="1"/>
      <c r="B308" s="12"/>
      <c r="C308" s="13"/>
      <c r="D308" s="13"/>
      <c r="E308" s="13"/>
      <c r="F308" s="12"/>
      <c r="G308" s="13"/>
      <c r="H308" s="13"/>
      <c r="I308" s="13"/>
      <c r="J308" s="12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4"/>
      <c r="AY308" s="14"/>
      <c r="AZ308" s="15"/>
      <c r="BA308" s="1"/>
    </row>
    <row r="309" spans="1:53" s="6" customFormat="1" x14ac:dyDescent="0.25">
      <c r="A309" s="1"/>
      <c r="B309" s="12"/>
      <c r="C309" s="13"/>
      <c r="D309" s="13"/>
      <c r="E309" s="13"/>
      <c r="F309" s="12"/>
      <c r="G309" s="13"/>
      <c r="H309" s="13"/>
      <c r="I309" s="13"/>
      <c r="J309" s="12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4"/>
      <c r="AY309" s="14"/>
      <c r="AZ309" s="15"/>
      <c r="BA309" s="1"/>
    </row>
    <row r="310" spans="1:53" s="6" customFormat="1" x14ac:dyDescent="0.25">
      <c r="A310" s="1"/>
      <c r="B310" s="12"/>
      <c r="C310" s="13"/>
      <c r="D310" s="13"/>
      <c r="E310" s="13"/>
      <c r="F310" s="12"/>
      <c r="G310" s="13"/>
      <c r="H310" s="13"/>
      <c r="I310" s="13"/>
      <c r="J310" s="12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4"/>
      <c r="AY310" s="14"/>
      <c r="AZ310" s="15"/>
      <c r="BA310" s="1"/>
    </row>
    <row r="311" spans="1:53" s="6" customFormat="1" x14ac:dyDescent="0.25">
      <c r="A311" s="1"/>
      <c r="B311" s="12"/>
      <c r="C311" s="13"/>
      <c r="D311" s="13"/>
      <c r="E311" s="13"/>
      <c r="F311" s="12"/>
      <c r="G311" s="13"/>
      <c r="H311" s="13"/>
      <c r="I311" s="13"/>
      <c r="J311" s="12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4"/>
      <c r="AY311" s="14"/>
      <c r="AZ311" s="15"/>
      <c r="BA311" s="1"/>
    </row>
    <row r="312" spans="1:53" s="6" customFormat="1" x14ac:dyDescent="0.25">
      <c r="A312" s="1"/>
      <c r="B312" s="12"/>
      <c r="C312" s="13"/>
      <c r="D312" s="13"/>
      <c r="E312" s="13"/>
      <c r="F312" s="12"/>
      <c r="G312" s="13"/>
      <c r="H312" s="13"/>
      <c r="I312" s="13"/>
      <c r="J312" s="12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4"/>
      <c r="AY312" s="14"/>
      <c r="AZ312" s="15"/>
      <c r="BA312" s="1"/>
    </row>
    <row r="313" spans="1:53" s="6" customFormat="1" x14ac:dyDescent="0.25">
      <c r="A313" s="1"/>
      <c r="B313" s="12"/>
      <c r="C313" s="13"/>
      <c r="D313" s="13"/>
      <c r="E313" s="13"/>
      <c r="F313" s="12"/>
      <c r="G313" s="13"/>
      <c r="H313" s="13"/>
      <c r="I313" s="13"/>
      <c r="J313" s="12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4"/>
      <c r="AY313" s="14"/>
      <c r="AZ313" s="15"/>
      <c r="BA313" s="1"/>
    </row>
    <row r="314" spans="1:53" s="6" customFormat="1" x14ac:dyDescent="0.25">
      <c r="A314" s="1"/>
      <c r="B314" s="12"/>
      <c r="C314" s="13"/>
      <c r="D314" s="13"/>
      <c r="E314" s="13"/>
      <c r="F314" s="12"/>
      <c r="G314" s="13"/>
      <c r="H314" s="13"/>
      <c r="I314" s="13"/>
      <c r="J314" s="12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4"/>
      <c r="AY314" s="14"/>
      <c r="AZ314" s="15"/>
      <c r="BA314" s="1"/>
    </row>
    <row r="315" spans="1:53" s="6" customFormat="1" x14ac:dyDescent="0.25">
      <c r="A315" s="1"/>
      <c r="B315" s="12"/>
      <c r="C315" s="13"/>
      <c r="D315" s="13"/>
      <c r="E315" s="13"/>
      <c r="F315" s="12"/>
      <c r="G315" s="13"/>
      <c r="H315" s="13"/>
      <c r="I315" s="13"/>
      <c r="J315" s="12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4"/>
      <c r="AY315" s="14"/>
      <c r="AZ315" s="15"/>
      <c r="BA315" s="1"/>
    </row>
    <row r="316" spans="1:53" s="6" customFormat="1" x14ac:dyDescent="0.25">
      <c r="A316" s="1"/>
      <c r="B316" s="12"/>
      <c r="C316" s="13"/>
      <c r="D316" s="13"/>
      <c r="E316" s="13"/>
      <c r="F316" s="12"/>
      <c r="G316" s="13"/>
      <c r="H316" s="13"/>
      <c r="I316" s="13"/>
      <c r="J316" s="12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4"/>
      <c r="AY316" s="14"/>
      <c r="AZ316" s="15"/>
      <c r="BA316" s="1"/>
    </row>
    <row r="317" spans="1:53" s="6" customFormat="1" x14ac:dyDescent="0.25">
      <c r="A317" s="1"/>
      <c r="B317" s="12"/>
      <c r="C317" s="13"/>
      <c r="D317" s="13"/>
      <c r="E317" s="13"/>
      <c r="F317" s="12"/>
      <c r="G317" s="13"/>
      <c r="H317" s="13"/>
      <c r="I317" s="13"/>
      <c r="J317" s="12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4"/>
      <c r="AY317" s="14"/>
      <c r="AZ317" s="15"/>
      <c r="BA317" s="1"/>
    </row>
    <row r="318" spans="1:53" s="6" customFormat="1" x14ac:dyDescent="0.25">
      <c r="A318" s="1"/>
      <c r="B318" s="12"/>
      <c r="C318" s="13"/>
      <c r="D318" s="13"/>
      <c r="E318" s="13"/>
      <c r="F318" s="12"/>
      <c r="G318" s="13"/>
      <c r="H318" s="13"/>
      <c r="I318" s="13"/>
      <c r="J318" s="12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4"/>
      <c r="AY318" s="14"/>
      <c r="AZ318" s="15"/>
      <c r="BA318" s="1"/>
    </row>
    <row r="319" spans="1:53" s="6" customFormat="1" x14ac:dyDescent="0.25">
      <c r="A319" s="1"/>
      <c r="B319" s="12"/>
      <c r="C319" s="13"/>
      <c r="D319" s="13"/>
      <c r="E319" s="13"/>
      <c r="F319" s="12"/>
      <c r="G319" s="13"/>
      <c r="H319" s="13"/>
      <c r="I319" s="13"/>
      <c r="J319" s="12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4"/>
      <c r="AY319" s="14"/>
      <c r="AZ319" s="15"/>
      <c r="BA319" s="1"/>
    </row>
    <row r="320" spans="1:53" s="6" customFormat="1" x14ac:dyDescent="0.25">
      <c r="A320" s="1"/>
      <c r="B320" s="12"/>
      <c r="C320" s="13"/>
      <c r="D320" s="13"/>
      <c r="E320" s="13"/>
      <c r="F320" s="12"/>
      <c r="G320" s="13"/>
      <c r="H320" s="13"/>
      <c r="I320" s="13"/>
      <c r="J320" s="12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4"/>
      <c r="AY320" s="14"/>
      <c r="AZ320" s="15"/>
      <c r="BA320" s="1"/>
    </row>
    <row r="321" spans="1:53" s="6" customFormat="1" x14ac:dyDescent="0.25">
      <c r="A321" s="1"/>
      <c r="B321" s="12"/>
      <c r="C321" s="13"/>
      <c r="D321" s="13"/>
      <c r="E321" s="13"/>
      <c r="F321" s="12"/>
      <c r="G321" s="13"/>
      <c r="H321" s="13"/>
      <c r="I321" s="13"/>
      <c r="J321" s="12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4"/>
      <c r="AY321" s="14"/>
      <c r="AZ321" s="15"/>
      <c r="BA321" s="1"/>
    </row>
    <row r="322" spans="1:53" s="6" customFormat="1" x14ac:dyDescent="0.25">
      <c r="A322" s="1"/>
      <c r="B322" s="12"/>
      <c r="C322" s="13"/>
      <c r="D322" s="13"/>
      <c r="E322" s="13"/>
      <c r="F322" s="12"/>
      <c r="G322" s="13"/>
      <c r="H322" s="13"/>
      <c r="I322" s="13"/>
      <c r="J322" s="12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4"/>
      <c r="AY322" s="14"/>
      <c r="AZ322" s="15"/>
      <c r="BA322" s="1"/>
    </row>
    <row r="323" spans="1:53" s="6" customFormat="1" x14ac:dyDescent="0.25">
      <c r="A323" s="1"/>
      <c r="B323" s="12"/>
      <c r="C323" s="13"/>
      <c r="D323" s="13"/>
      <c r="E323" s="13"/>
      <c r="F323" s="12"/>
      <c r="G323" s="13"/>
      <c r="H323" s="13"/>
      <c r="I323" s="13"/>
      <c r="J323" s="12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4"/>
      <c r="AY323" s="14"/>
      <c r="AZ323" s="15"/>
      <c r="BA323" s="1"/>
    </row>
    <row r="324" spans="1:53" s="6" customFormat="1" x14ac:dyDescent="0.25">
      <c r="A324" s="1"/>
      <c r="B324" s="12"/>
      <c r="C324" s="13"/>
      <c r="D324" s="13"/>
      <c r="E324" s="13"/>
      <c r="F324" s="12"/>
      <c r="G324" s="13"/>
      <c r="H324" s="13"/>
      <c r="I324" s="13"/>
      <c r="J324" s="12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4"/>
      <c r="AY324" s="14"/>
      <c r="AZ324" s="15"/>
      <c r="BA324" s="1"/>
    </row>
    <row r="325" spans="1:53" s="6" customFormat="1" x14ac:dyDescent="0.25">
      <c r="A325" s="1"/>
      <c r="B325" s="12"/>
      <c r="C325" s="13"/>
      <c r="D325" s="13"/>
      <c r="E325" s="13"/>
      <c r="F325" s="12"/>
      <c r="G325" s="13"/>
      <c r="H325" s="13"/>
      <c r="I325" s="13"/>
      <c r="J325" s="12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4"/>
      <c r="AY325" s="14"/>
      <c r="AZ325" s="15"/>
      <c r="BA325" s="1"/>
    </row>
    <row r="326" spans="1:53" s="6" customFormat="1" x14ac:dyDescent="0.25">
      <c r="A326" s="1"/>
      <c r="B326" s="12"/>
      <c r="C326" s="13"/>
      <c r="D326" s="13"/>
      <c r="E326" s="13"/>
      <c r="F326" s="12"/>
      <c r="G326" s="13"/>
      <c r="H326" s="13"/>
      <c r="I326" s="13"/>
      <c r="J326" s="12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4"/>
      <c r="AY326" s="14"/>
      <c r="AZ326" s="15"/>
      <c r="BA326" s="1"/>
    </row>
    <row r="327" spans="1:53" s="6" customFormat="1" x14ac:dyDescent="0.25">
      <c r="A327" s="1"/>
      <c r="B327" s="12"/>
      <c r="C327" s="13"/>
      <c r="D327" s="13"/>
      <c r="E327" s="13"/>
      <c r="F327" s="12"/>
      <c r="G327" s="13"/>
      <c r="H327" s="13"/>
      <c r="I327" s="13"/>
      <c r="J327" s="12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4"/>
      <c r="AY327" s="14"/>
      <c r="AZ327" s="15"/>
      <c r="BA327" s="1"/>
    </row>
    <row r="328" spans="1:53" s="6" customFormat="1" x14ac:dyDescent="0.25">
      <c r="A328" s="1"/>
      <c r="B328" s="12"/>
      <c r="C328" s="13"/>
      <c r="D328" s="13"/>
      <c r="E328" s="13"/>
      <c r="F328" s="12"/>
      <c r="G328" s="13"/>
      <c r="H328" s="13"/>
      <c r="I328" s="13"/>
      <c r="J328" s="12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4"/>
      <c r="AY328" s="14"/>
      <c r="AZ328" s="15"/>
      <c r="BA328" s="1"/>
    </row>
    <row r="329" spans="1:53" s="6" customFormat="1" x14ac:dyDescent="0.25">
      <c r="A329" s="1"/>
      <c r="B329" s="12"/>
      <c r="C329" s="13"/>
      <c r="D329" s="13"/>
      <c r="E329" s="13"/>
      <c r="F329" s="12"/>
      <c r="G329" s="13"/>
      <c r="H329" s="13"/>
      <c r="I329" s="13"/>
      <c r="J329" s="12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4"/>
      <c r="AY329" s="14"/>
      <c r="AZ329" s="15"/>
      <c r="BA329" s="1"/>
    </row>
    <row r="330" spans="1:53" s="6" customFormat="1" x14ac:dyDescent="0.25">
      <c r="A330" s="1"/>
      <c r="B330" s="12"/>
      <c r="C330" s="13"/>
      <c r="D330" s="13"/>
      <c r="E330" s="13"/>
      <c r="F330" s="12"/>
      <c r="G330" s="13"/>
      <c r="H330" s="13"/>
      <c r="I330" s="13"/>
      <c r="J330" s="12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4"/>
      <c r="AY330" s="14"/>
      <c r="AZ330" s="15"/>
      <c r="BA330" s="1"/>
    </row>
    <row r="331" spans="1:53" s="6" customFormat="1" x14ac:dyDescent="0.25">
      <c r="A331" s="1"/>
      <c r="B331" s="12"/>
      <c r="C331" s="13"/>
      <c r="D331" s="13"/>
      <c r="E331" s="13"/>
      <c r="F331" s="12"/>
      <c r="G331" s="13"/>
      <c r="H331" s="13"/>
      <c r="I331" s="13"/>
      <c r="J331" s="12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4"/>
      <c r="AY331" s="14"/>
      <c r="AZ331" s="15"/>
      <c r="BA331" s="1"/>
    </row>
    <row r="332" spans="1:53" s="6" customFormat="1" x14ac:dyDescent="0.25">
      <c r="A332" s="1"/>
      <c r="B332" s="12"/>
      <c r="C332" s="13"/>
      <c r="D332" s="13"/>
      <c r="E332" s="13"/>
      <c r="F332" s="12"/>
      <c r="G332" s="13"/>
      <c r="H332" s="13"/>
      <c r="I332" s="13"/>
      <c r="J332" s="12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4"/>
      <c r="AY332" s="14"/>
      <c r="AZ332" s="15"/>
      <c r="BA332" s="1"/>
    </row>
    <row r="333" spans="1:53" s="6" customFormat="1" x14ac:dyDescent="0.25">
      <c r="A333" s="1"/>
      <c r="B333" s="12"/>
      <c r="C333" s="13"/>
      <c r="D333" s="13"/>
      <c r="E333" s="13"/>
      <c r="F333" s="12"/>
      <c r="G333" s="13"/>
      <c r="H333" s="13"/>
      <c r="I333" s="13"/>
      <c r="J333" s="12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4"/>
      <c r="AY333" s="14"/>
      <c r="AZ333" s="15"/>
      <c r="BA333" s="1"/>
    </row>
    <row r="334" spans="1:53" s="6" customFormat="1" x14ac:dyDescent="0.25">
      <c r="A334" s="1"/>
      <c r="B334" s="12"/>
      <c r="C334" s="13"/>
      <c r="D334" s="13"/>
      <c r="E334" s="13"/>
      <c r="F334" s="12"/>
      <c r="G334" s="13"/>
      <c r="H334" s="13"/>
      <c r="I334" s="13"/>
      <c r="J334" s="12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4"/>
      <c r="AY334" s="14"/>
      <c r="AZ334" s="15"/>
      <c r="BA334" s="1"/>
    </row>
    <row r="335" spans="1:53" s="6" customFormat="1" x14ac:dyDescent="0.25">
      <c r="A335" s="1"/>
      <c r="B335" s="12"/>
      <c r="C335" s="13"/>
      <c r="D335" s="13"/>
      <c r="E335" s="13"/>
      <c r="F335" s="12"/>
      <c r="G335" s="13"/>
      <c r="H335" s="13"/>
      <c r="I335" s="13"/>
      <c r="J335" s="12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4"/>
      <c r="AY335" s="14"/>
      <c r="AZ335" s="15"/>
      <c r="BA335" s="1"/>
    </row>
    <row r="336" spans="1:53" s="6" customFormat="1" x14ac:dyDescent="0.25">
      <c r="A336" s="1"/>
      <c r="B336" s="12"/>
      <c r="C336" s="13"/>
      <c r="D336" s="13"/>
      <c r="E336" s="13"/>
      <c r="F336" s="12"/>
      <c r="G336" s="13"/>
      <c r="H336" s="13"/>
      <c r="I336" s="13"/>
      <c r="J336" s="12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4"/>
      <c r="AY336" s="14"/>
      <c r="AZ336" s="15"/>
      <c r="BA336" s="1"/>
    </row>
    <row r="337" spans="1:53" s="6" customFormat="1" x14ac:dyDescent="0.25">
      <c r="A337" s="1"/>
      <c r="B337" s="12"/>
      <c r="C337" s="13"/>
      <c r="D337" s="13"/>
      <c r="E337" s="13"/>
      <c r="F337" s="12"/>
      <c r="G337" s="13"/>
      <c r="H337" s="13"/>
      <c r="I337" s="13"/>
      <c r="J337" s="12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4"/>
      <c r="AY337" s="14"/>
      <c r="AZ337" s="15"/>
      <c r="BA337" s="1"/>
    </row>
    <row r="338" spans="1:53" s="6" customFormat="1" x14ac:dyDescent="0.25">
      <c r="A338" s="1"/>
      <c r="B338" s="12"/>
      <c r="C338" s="13"/>
      <c r="D338" s="13"/>
      <c r="E338" s="13"/>
      <c r="F338" s="12"/>
      <c r="G338" s="13"/>
      <c r="H338" s="13"/>
      <c r="I338" s="13"/>
      <c r="J338" s="12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4"/>
      <c r="AY338" s="14"/>
      <c r="AZ338" s="15"/>
      <c r="BA338" s="1"/>
    </row>
    <row r="339" spans="1:53" s="6" customFormat="1" x14ac:dyDescent="0.25">
      <c r="A339" s="1"/>
      <c r="B339" s="12"/>
      <c r="C339" s="13"/>
      <c r="D339" s="13"/>
      <c r="E339" s="13"/>
      <c r="F339" s="12"/>
      <c r="G339" s="13"/>
      <c r="H339" s="13"/>
      <c r="I339" s="13"/>
      <c r="J339" s="12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4"/>
      <c r="AY339" s="14"/>
      <c r="AZ339" s="15"/>
      <c r="BA339" s="1"/>
    </row>
    <row r="340" spans="1:53" s="6" customFormat="1" x14ac:dyDescent="0.25">
      <c r="A340" s="1"/>
      <c r="B340" s="12"/>
      <c r="C340" s="13"/>
      <c r="D340" s="13"/>
      <c r="E340" s="13"/>
      <c r="F340" s="12"/>
      <c r="G340" s="13"/>
      <c r="H340" s="13"/>
      <c r="I340" s="13"/>
      <c r="J340" s="12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4"/>
      <c r="AY340" s="14"/>
      <c r="AZ340" s="15"/>
      <c r="BA340" s="1"/>
    </row>
    <row r="341" spans="1:53" s="6" customFormat="1" x14ac:dyDescent="0.25">
      <c r="A341" s="1"/>
      <c r="B341" s="12"/>
      <c r="C341" s="13"/>
      <c r="D341" s="13"/>
      <c r="E341" s="13"/>
      <c r="F341" s="12"/>
      <c r="G341" s="13"/>
      <c r="H341" s="13"/>
      <c r="I341" s="13"/>
      <c r="J341" s="12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4"/>
      <c r="AY341" s="14"/>
      <c r="AZ341" s="15"/>
      <c r="BA341" s="1"/>
    </row>
    <row r="342" spans="1:53" s="6" customFormat="1" x14ac:dyDescent="0.25">
      <c r="A342" s="1"/>
      <c r="B342" s="12"/>
      <c r="C342" s="13"/>
      <c r="D342" s="13"/>
      <c r="E342" s="13"/>
      <c r="F342" s="12"/>
      <c r="G342" s="13"/>
      <c r="H342" s="13"/>
      <c r="I342" s="13"/>
      <c r="J342" s="12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4"/>
      <c r="AY342" s="14"/>
      <c r="AZ342" s="15"/>
      <c r="BA342" s="1"/>
    </row>
    <row r="343" spans="1:53" s="6" customFormat="1" x14ac:dyDescent="0.25">
      <c r="A343" s="1"/>
      <c r="B343" s="12"/>
      <c r="C343" s="13"/>
      <c r="D343" s="13"/>
      <c r="E343" s="13"/>
      <c r="F343" s="12"/>
      <c r="G343" s="13"/>
      <c r="H343" s="13"/>
      <c r="I343" s="13"/>
      <c r="J343" s="12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4"/>
      <c r="AY343" s="14"/>
      <c r="AZ343" s="15"/>
      <c r="BA343" s="1"/>
    </row>
    <row r="344" spans="1:53" s="6" customFormat="1" x14ac:dyDescent="0.25">
      <c r="A344" s="1"/>
      <c r="B344" s="12"/>
      <c r="C344" s="13"/>
      <c r="D344" s="13"/>
      <c r="E344" s="13"/>
      <c r="F344" s="12"/>
      <c r="G344" s="13"/>
      <c r="H344" s="13"/>
      <c r="I344" s="13"/>
      <c r="J344" s="12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4"/>
      <c r="AY344" s="14"/>
      <c r="AZ344" s="15"/>
      <c r="BA344" s="1"/>
    </row>
    <row r="345" spans="1:53" s="6" customFormat="1" x14ac:dyDescent="0.25">
      <c r="A345" s="1"/>
      <c r="B345" s="12"/>
      <c r="C345" s="13"/>
      <c r="D345" s="13"/>
      <c r="E345" s="13"/>
      <c r="F345" s="12"/>
      <c r="G345" s="13"/>
      <c r="H345" s="13"/>
      <c r="I345" s="13"/>
      <c r="J345" s="12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4"/>
      <c r="AY345" s="14"/>
      <c r="AZ345" s="15"/>
      <c r="BA345" s="1"/>
    </row>
    <row r="346" spans="1:53" s="6" customFormat="1" x14ac:dyDescent="0.25">
      <c r="A346" s="1"/>
      <c r="B346" s="12"/>
      <c r="C346" s="13"/>
      <c r="D346" s="13"/>
      <c r="E346" s="13"/>
      <c r="F346" s="12"/>
      <c r="G346" s="13"/>
      <c r="H346" s="13"/>
      <c r="I346" s="13"/>
      <c r="J346" s="12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4"/>
      <c r="AY346" s="14"/>
      <c r="AZ346" s="15"/>
      <c r="BA346" s="1"/>
    </row>
    <row r="347" spans="1:53" s="6" customFormat="1" x14ac:dyDescent="0.25">
      <c r="A347" s="1"/>
      <c r="B347" s="12"/>
      <c r="C347" s="13"/>
      <c r="D347" s="13"/>
      <c r="E347" s="13"/>
      <c r="F347" s="12"/>
      <c r="G347" s="13"/>
      <c r="H347" s="13"/>
      <c r="I347" s="13"/>
      <c r="J347" s="12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4"/>
      <c r="AY347" s="14"/>
      <c r="AZ347" s="15"/>
      <c r="BA347" s="1"/>
    </row>
    <row r="348" spans="1:53" s="6" customFormat="1" x14ac:dyDescent="0.25">
      <c r="A348" s="1"/>
      <c r="B348" s="12"/>
      <c r="C348" s="13"/>
      <c r="D348" s="13"/>
      <c r="E348" s="13"/>
      <c r="F348" s="12"/>
      <c r="G348" s="13"/>
      <c r="H348" s="13"/>
      <c r="I348" s="13"/>
      <c r="J348" s="12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4"/>
      <c r="AY348" s="14"/>
      <c r="AZ348" s="15"/>
      <c r="BA348" s="1"/>
    </row>
    <row r="349" spans="1:53" s="6" customFormat="1" x14ac:dyDescent="0.25">
      <c r="A349" s="1"/>
      <c r="B349" s="12"/>
      <c r="C349" s="13"/>
      <c r="D349" s="13"/>
      <c r="E349" s="13"/>
      <c r="F349" s="12"/>
      <c r="G349" s="13"/>
      <c r="H349" s="13"/>
      <c r="I349" s="13"/>
      <c r="J349" s="12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4"/>
      <c r="AY349" s="14"/>
      <c r="AZ349" s="15"/>
      <c r="BA349" s="1"/>
    </row>
    <row r="350" spans="1:53" s="6" customFormat="1" x14ac:dyDescent="0.25">
      <c r="A350" s="1"/>
      <c r="B350" s="12"/>
      <c r="C350" s="13"/>
      <c r="D350" s="13"/>
      <c r="E350" s="13"/>
      <c r="F350" s="12"/>
      <c r="G350" s="13"/>
      <c r="H350" s="13"/>
      <c r="I350" s="13"/>
      <c r="J350" s="12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4"/>
      <c r="AY350" s="14"/>
      <c r="AZ350" s="15"/>
      <c r="BA350" s="1"/>
    </row>
    <row r="351" spans="1:53" s="6" customFormat="1" x14ac:dyDescent="0.25">
      <c r="A351" s="1"/>
      <c r="B351" s="12"/>
      <c r="C351" s="13"/>
      <c r="D351" s="13"/>
      <c r="E351" s="13"/>
      <c r="F351" s="12"/>
      <c r="G351" s="13"/>
      <c r="H351" s="13"/>
      <c r="I351" s="13"/>
      <c r="J351" s="12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4"/>
      <c r="AY351" s="14"/>
      <c r="AZ351" s="15"/>
      <c r="BA351" s="1"/>
    </row>
    <row r="352" spans="1:53" s="6" customFormat="1" x14ac:dyDescent="0.25">
      <c r="A352" s="1"/>
      <c r="B352" s="12"/>
      <c r="C352" s="13"/>
      <c r="D352" s="13"/>
      <c r="E352" s="13"/>
      <c r="F352" s="12"/>
      <c r="G352" s="13"/>
      <c r="H352" s="13"/>
      <c r="I352" s="13"/>
      <c r="J352" s="12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4"/>
      <c r="AY352" s="14"/>
      <c r="AZ352" s="15"/>
      <c r="BA352" s="1"/>
    </row>
    <row r="353" spans="1:53" s="6" customFormat="1" x14ac:dyDescent="0.25">
      <c r="A353" s="1"/>
      <c r="B353" s="12"/>
      <c r="C353" s="13"/>
      <c r="D353" s="13"/>
      <c r="E353" s="13"/>
      <c r="F353" s="12"/>
      <c r="G353" s="13"/>
      <c r="H353" s="13"/>
      <c r="I353" s="13"/>
      <c r="J353" s="12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4"/>
      <c r="AY353" s="14"/>
      <c r="AZ353" s="15"/>
      <c r="BA353" s="1"/>
    </row>
    <row r="354" spans="1:53" s="6" customFormat="1" x14ac:dyDescent="0.25">
      <c r="A354" s="1"/>
      <c r="B354" s="12"/>
      <c r="C354" s="13"/>
      <c r="D354" s="13"/>
      <c r="E354" s="13"/>
      <c r="F354" s="12"/>
      <c r="G354" s="13"/>
      <c r="H354" s="13"/>
      <c r="I354" s="13"/>
      <c r="J354" s="12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4"/>
      <c r="AY354" s="14"/>
      <c r="AZ354" s="15"/>
      <c r="BA354" s="1"/>
    </row>
    <row r="355" spans="1:53" s="6" customFormat="1" x14ac:dyDescent="0.25">
      <c r="A355" s="1"/>
      <c r="B355" s="12"/>
      <c r="C355" s="13"/>
      <c r="D355" s="13"/>
      <c r="E355" s="13"/>
      <c r="F355" s="12"/>
      <c r="G355" s="13"/>
      <c r="H355" s="13"/>
      <c r="I355" s="13"/>
      <c r="J355" s="12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4"/>
      <c r="AY355" s="14"/>
      <c r="AZ355" s="15"/>
      <c r="BA355" s="1"/>
    </row>
    <row r="356" spans="1:53" s="6" customFormat="1" x14ac:dyDescent="0.25">
      <c r="A356" s="1"/>
      <c r="B356" s="12"/>
      <c r="C356" s="13"/>
      <c r="D356" s="13"/>
      <c r="E356" s="13"/>
      <c r="F356" s="12"/>
      <c r="G356" s="13"/>
      <c r="H356" s="13"/>
      <c r="I356" s="13"/>
      <c r="J356" s="12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4"/>
      <c r="AY356" s="14"/>
      <c r="AZ356" s="15"/>
      <c r="BA356" s="1"/>
    </row>
    <row r="357" spans="1:53" s="6" customFormat="1" x14ac:dyDescent="0.25">
      <c r="A357" s="1"/>
      <c r="B357" s="12"/>
      <c r="C357" s="13"/>
      <c r="D357" s="13"/>
      <c r="E357" s="13"/>
      <c r="F357" s="12"/>
      <c r="G357" s="13"/>
      <c r="H357" s="13"/>
      <c r="I357" s="13"/>
      <c r="J357" s="12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4"/>
      <c r="AY357" s="14"/>
      <c r="AZ357" s="15"/>
      <c r="BA357" s="1"/>
    </row>
    <row r="358" spans="1:53" s="6" customFormat="1" x14ac:dyDescent="0.25">
      <c r="A358" s="1"/>
      <c r="B358" s="12"/>
      <c r="C358" s="13"/>
      <c r="D358" s="13"/>
      <c r="E358" s="13"/>
      <c r="F358" s="12"/>
      <c r="G358" s="13"/>
      <c r="H358" s="13"/>
      <c r="I358" s="13"/>
      <c r="J358" s="12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4"/>
      <c r="AY358" s="14"/>
      <c r="AZ358" s="15"/>
      <c r="BA358" s="1"/>
    </row>
    <row r="359" spans="1:53" s="6" customFormat="1" x14ac:dyDescent="0.25">
      <c r="A359" s="1"/>
      <c r="B359" s="12"/>
      <c r="C359" s="13"/>
      <c r="D359" s="13"/>
      <c r="E359" s="13"/>
      <c r="F359" s="12"/>
      <c r="G359" s="13"/>
      <c r="H359" s="13"/>
      <c r="I359" s="13"/>
      <c r="J359" s="12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4"/>
      <c r="AY359" s="14"/>
      <c r="AZ359" s="15"/>
      <c r="BA359" s="1"/>
    </row>
    <row r="360" spans="1:53" s="6" customFormat="1" x14ac:dyDescent="0.25">
      <c r="A360" s="1"/>
      <c r="B360" s="12"/>
      <c r="C360" s="13"/>
      <c r="D360" s="13"/>
      <c r="E360" s="13"/>
      <c r="F360" s="12"/>
      <c r="G360" s="13"/>
      <c r="H360" s="13"/>
      <c r="I360" s="13"/>
      <c r="J360" s="12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4"/>
      <c r="AY360" s="14"/>
      <c r="AZ360" s="15"/>
      <c r="BA360" s="1"/>
    </row>
    <row r="361" spans="1:53" s="6" customFormat="1" x14ac:dyDescent="0.25">
      <c r="A361" s="1"/>
      <c r="B361" s="12"/>
      <c r="C361" s="13"/>
      <c r="D361" s="13"/>
      <c r="E361" s="13"/>
      <c r="F361" s="12"/>
      <c r="G361" s="13"/>
      <c r="H361" s="13"/>
      <c r="I361" s="13"/>
      <c r="J361" s="12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4"/>
      <c r="AY361" s="14"/>
      <c r="AZ361" s="15"/>
      <c r="BA361" s="1"/>
    </row>
    <row r="362" spans="1:53" s="6" customFormat="1" x14ac:dyDescent="0.25">
      <c r="A362" s="1"/>
      <c r="B362" s="12"/>
      <c r="C362" s="13"/>
      <c r="D362" s="13"/>
      <c r="E362" s="13"/>
      <c r="F362" s="12"/>
      <c r="G362" s="13"/>
      <c r="H362" s="13"/>
      <c r="I362" s="13"/>
      <c r="J362" s="12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4"/>
      <c r="AY362" s="14"/>
      <c r="AZ362" s="15"/>
      <c r="BA362" s="1"/>
    </row>
    <row r="363" spans="1:53" s="6" customFormat="1" x14ac:dyDescent="0.25">
      <c r="A363" s="1"/>
      <c r="B363" s="12"/>
      <c r="C363" s="13"/>
      <c r="D363" s="13"/>
      <c r="E363" s="13"/>
      <c r="F363" s="12"/>
      <c r="G363" s="13"/>
      <c r="H363" s="13"/>
      <c r="I363" s="13"/>
      <c r="J363" s="12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4"/>
      <c r="AY363" s="14"/>
      <c r="AZ363" s="15"/>
      <c r="BA363" s="1"/>
    </row>
    <row r="364" spans="1:53" s="6" customFormat="1" x14ac:dyDescent="0.25">
      <c r="A364" s="1"/>
      <c r="B364" s="12"/>
      <c r="C364" s="13"/>
      <c r="D364" s="13"/>
      <c r="E364" s="13"/>
      <c r="F364" s="12"/>
      <c r="G364" s="13"/>
      <c r="H364" s="13"/>
      <c r="I364" s="13"/>
      <c r="J364" s="12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4"/>
      <c r="AY364" s="14"/>
      <c r="AZ364" s="15"/>
      <c r="BA364" s="1"/>
    </row>
    <row r="365" spans="1:53" s="6" customFormat="1" x14ac:dyDescent="0.25">
      <c r="A365" s="1"/>
      <c r="B365" s="12"/>
      <c r="C365" s="13"/>
      <c r="D365" s="13"/>
      <c r="E365" s="13"/>
      <c r="F365" s="12"/>
      <c r="G365" s="13"/>
      <c r="H365" s="13"/>
      <c r="I365" s="13"/>
      <c r="J365" s="12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4"/>
      <c r="AY365" s="14"/>
      <c r="AZ365" s="15"/>
      <c r="BA365" s="1"/>
    </row>
    <row r="366" spans="1:53" s="6" customFormat="1" x14ac:dyDescent="0.25">
      <c r="A366" s="1"/>
      <c r="B366" s="12"/>
      <c r="C366" s="13"/>
      <c r="D366" s="13"/>
      <c r="E366" s="13"/>
      <c r="F366" s="12"/>
      <c r="G366" s="13"/>
      <c r="H366" s="13"/>
      <c r="I366" s="13"/>
      <c r="J366" s="12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4"/>
      <c r="AY366" s="14"/>
      <c r="AZ366" s="15"/>
      <c r="BA366" s="1"/>
    </row>
    <row r="367" spans="1:53" s="6" customFormat="1" x14ac:dyDescent="0.25">
      <c r="A367" s="1"/>
      <c r="B367" s="12"/>
      <c r="C367" s="13"/>
      <c r="D367" s="13"/>
      <c r="E367" s="13"/>
      <c r="F367" s="12"/>
      <c r="G367" s="13"/>
      <c r="H367" s="13"/>
      <c r="I367" s="13"/>
      <c r="J367" s="12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4"/>
      <c r="AY367" s="14"/>
      <c r="AZ367" s="15"/>
      <c r="BA367" s="1"/>
    </row>
    <row r="368" spans="1:53" s="6" customFormat="1" x14ac:dyDescent="0.25">
      <c r="A368" s="1"/>
      <c r="B368" s="12"/>
      <c r="C368" s="13"/>
      <c r="D368" s="13"/>
      <c r="E368" s="13"/>
      <c r="F368" s="12"/>
      <c r="G368" s="13"/>
      <c r="H368" s="13"/>
      <c r="I368" s="13"/>
      <c r="J368" s="12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4"/>
      <c r="AY368" s="14"/>
      <c r="AZ368" s="15"/>
      <c r="BA368" s="1"/>
    </row>
    <row r="369" spans="1:53" s="6" customFormat="1" x14ac:dyDescent="0.25">
      <c r="A369" s="1"/>
      <c r="B369" s="12"/>
      <c r="C369" s="13"/>
      <c r="D369" s="13"/>
      <c r="E369" s="13"/>
      <c r="F369" s="12"/>
      <c r="G369" s="13"/>
      <c r="H369" s="13"/>
      <c r="I369" s="13"/>
      <c r="J369" s="12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4"/>
      <c r="AY369" s="14"/>
      <c r="AZ369" s="15"/>
      <c r="BA369" s="1"/>
    </row>
    <row r="370" spans="1:53" s="6" customFormat="1" x14ac:dyDescent="0.25">
      <c r="A370" s="1"/>
      <c r="B370" s="12"/>
      <c r="C370" s="13"/>
      <c r="D370" s="13"/>
      <c r="E370" s="13"/>
      <c r="F370" s="12"/>
      <c r="G370" s="13"/>
      <c r="H370" s="13"/>
      <c r="I370" s="13"/>
      <c r="J370" s="12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4"/>
      <c r="AY370" s="14"/>
      <c r="AZ370" s="15"/>
      <c r="BA370" s="1"/>
    </row>
    <row r="371" spans="1:53" s="6" customFormat="1" x14ac:dyDescent="0.25">
      <c r="A371" s="1"/>
      <c r="B371" s="12"/>
      <c r="C371" s="13"/>
      <c r="D371" s="13"/>
      <c r="E371" s="13"/>
      <c r="F371" s="12"/>
      <c r="G371" s="13"/>
      <c r="H371" s="13"/>
      <c r="I371" s="13"/>
      <c r="J371" s="12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4"/>
      <c r="AY371" s="14"/>
      <c r="AZ371" s="15"/>
      <c r="BA371" s="1"/>
    </row>
    <row r="372" spans="1:53" s="6" customFormat="1" x14ac:dyDescent="0.25">
      <c r="A372" s="1"/>
      <c r="B372" s="12"/>
      <c r="C372" s="13"/>
      <c r="D372" s="13"/>
      <c r="E372" s="13"/>
      <c r="F372" s="12"/>
      <c r="G372" s="13"/>
      <c r="H372" s="13"/>
      <c r="I372" s="13"/>
      <c r="J372" s="12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4"/>
      <c r="AY372" s="14"/>
      <c r="AZ372" s="15"/>
      <c r="BA372" s="1"/>
    </row>
    <row r="373" spans="1:53" s="6" customFormat="1" x14ac:dyDescent="0.25">
      <c r="A373" s="1"/>
      <c r="B373" s="12"/>
      <c r="C373" s="13"/>
      <c r="D373" s="13"/>
      <c r="E373" s="13"/>
      <c r="F373" s="12"/>
      <c r="G373" s="13"/>
      <c r="H373" s="13"/>
      <c r="I373" s="13"/>
      <c r="J373" s="12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4"/>
      <c r="AY373" s="14"/>
      <c r="AZ373" s="15"/>
      <c r="BA373" s="1"/>
    </row>
    <row r="374" spans="1:53" s="6" customFormat="1" x14ac:dyDescent="0.25">
      <c r="A374" s="1"/>
      <c r="B374" s="12"/>
      <c r="C374" s="13"/>
      <c r="D374" s="13"/>
      <c r="E374" s="13"/>
      <c r="F374" s="12"/>
      <c r="G374" s="13"/>
      <c r="H374" s="13"/>
      <c r="I374" s="13"/>
      <c r="J374" s="12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4"/>
      <c r="AY374" s="14"/>
      <c r="AZ374" s="15"/>
      <c r="BA374" s="1"/>
    </row>
    <row r="375" spans="1:53" s="6" customFormat="1" x14ac:dyDescent="0.25">
      <c r="A375" s="1"/>
      <c r="B375" s="12"/>
      <c r="C375" s="13"/>
      <c r="D375" s="13"/>
      <c r="E375" s="13"/>
      <c r="F375" s="12"/>
      <c r="G375" s="13"/>
      <c r="H375" s="13"/>
      <c r="I375" s="13"/>
      <c r="J375" s="12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4"/>
      <c r="AY375" s="14"/>
      <c r="AZ375" s="15"/>
      <c r="BA375" s="1"/>
    </row>
    <row r="376" spans="1:53" s="6" customFormat="1" x14ac:dyDescent="0.25">
      <c r="A376" s="1"/>
      <c r="B376" s="12"/>
      <c r="C376" s="13"/>
      <c r="D376" s="13"/>
      <c r="E376" s="13"/>
      <c r="F376" s="12"/>
      <c r="G376" s="13"/>
      <c r="H376" s="13"/>
      <c r="I376" s="13"/>
      <c r="J376" s="12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4"/>
      <c r="AY376" s="14"/>
      <c r="AZ376" s="15"/>
      <c r="BA376" s="1"/>
    </row>
    <row r="377" spans="1:53" s="6" customFormat="1" x14ac:dyDescent="0.25">
      <c r="A377" s="1"/>
      <c r="B377" s="12"/>
      <c r="C377" s="13"/>
      <c r="D377" s="13"/>
      <c r="E377" s="13"/>
      <c r="F377" s="12"/>
      <c r="G377" s="13"/>
      <c r="H377" s="13"/>
      <c r="I377" s="13"/>
      <c r="J377" s="12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4"/>
      <c r="AY377" s="14"/>
      <c r="AZ377" s="15"/>
      <c r="BA377" s="1"/>
    </row>
    <row r="378" spans="1:53" s="6" customFormat="1" x14ac:dyDescent="0.25">
      <c r="A378" s="1"/>
      <c r="B378" s="12"/>
      <c r="C378" s="13"/>
      <c r="D378" s="13"/>
      <c r="E378" s="13"/>
      <c r="F378" s="12"/>
      <c r="G378" s="13"/>
      <c r="H378" s="13"/>
      <c r="I378" s="13"/>
      <c r="J378" s="12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4"/>
      <c r="AY378" s="14"/>
      <c r="AZ378" s="15"/>
      <c r="BA378" s="1"/>
    </row>
    <row r="379" spans="1:53" s="6" customFormat="1" x14ac:dyDescent="0.25">
      <c r="A379" s="1"/>
      <c r="B379" s="12"/>
      <c r="C379" s="13"/>
      <c r="D379" s="13"/>
      <c r="E379" s="13"/>
      <c r="F379" s="12"/>
      <c r="G379" s="13"/>
      <c r="H379" s="13"/>
      <c r="I379" s="13"/>
      <c r="J379" s="12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4"/>
      <c r="AY379" s="14"/>
      <c r="AZ379" s="15"/>
      <c r="BA379" s="1"/>
    </row>
    <row r="380" spans="1:53" s="6" customFormat="1" x14ac:dyDescent="0.25">
      <c r="A380" s="1"/>
      <c r="B380" s="12"/>
      <c r="C380" s="13"/>
      <c r="D380" s="13"/>
      <c r="E380" s="13"/>
      <c r="F380" s="12"/>
      <c r="G380" s="13"/>
      <c r="H380" s="13"/>
      <c r="I380" s="13"/>
      <c r="J380" s="12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4"/>
      <c r="AY380" s="14"/>
      <c r="AZ380" s="15"/>
      <c r="BA380" s="1"/>
    </row>
    <row r="381" spans="1:53" s="6" customFormat="1" x14ac:dyDescent="0.25">
      <c r="A381" s="1"/>
      <c r="B381" s="12"/>
      <c r="C381" s="13"/>
      <c r="D381" s="13"/>
      <c r="E381" s="13"/>
      <c r="F381" s="12"/>
      <c r="G381" s="13"/>
      <c r="H381" s="13"/>
      <c r="I381" s="13"/>
      <c r="J381" s="12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4"/>
      <c r="AY381" s="14"/>
      <c r="AZ381" s="15"/>
      <c r="BA381" s="1"/>
    </row>
    <row r="382" spans="1:53" s="6" customFormat="1" x14ac:dyDescent="0.25">
      <c r="A382" s="1"/>
      <c r="B382" s="12"/>
      <c r="C382" s="13"/>
      <c r="D382" s="13"/>
      <c r="E382" s="13"/>
      <c r="F382" s="12"/>
      <c r="G382" s="13"/>
      <c r="H382" s="13"/>
      <c r="I382" s="13"/>
      <c r="J382" s="12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4"/>
      <c r="AY382" s="14"/>
      <c r="AZ382" s="15"/>
      <c r="BA382" s="1"/>
    </row>
    <row r="383" spans="1:53" s="6" customFormat="1" x14ac:dyDescent="0.25">
      <c r="A383" s="1"/>
      <c r="B383" s="12"/>
      <c r="C383" s="13"/>
      <c r="D383" s="13"/>
      <c r="E383" s="13"/>
      <c r="F383" s="12"/>
      <c r="G383" s="13"/>
      <c r="H383" s="13"/>
      <c r="I383" s="13"/>
      <c r="J383" s="12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4"/>
      <c r="AY383" s="14"/>
      <c r="AZ383" s="15"/>
      <c r="BA383" s="1"/>
    </row>
    <row r="384" spans="1:53" s="6" customFormat="1" x14ac:dyDescent="0.25">
      <c r="A384" s="1"/>
      <c r="B384" s="12"/>
      <c r="C384" s="13"/>
      <c r="D384" s="13"/>
      <c r="E384" s="13"/>
      <c r="F384" s="12"/>
      <c r="G384" s="13"/>
      <c r="H384" s="13"/>
      <c r="I384" s="13"/>
      <c r="J384" s="12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4"/>
      <c r="AY384" s="14"/>
      <c r="AZ384" s="15"/>
      <c r="BA384" s="1"/>
    </row>
    <row r="385" spans="1:53" s="6" customFormat="1" x14ac:dyDescent="0.25">
      <c r="A385" s="1"/>
      <c r="B385" s="12"/>
      <c r="C385" s="13"/>
      <c r="D385" s="13"/>
      <c r="E385" s="13"/>
      <c r="F385" s="12"/>
      <c r="G385" s="13"/>
      <c r="H385" s="13"/>
      <c r="I385" s="13"/>
      <c r="J385" s="12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4"/>
      <c r="AY385" s="14"/>
      <c r="AZ385" s="15"/>
      <c r="BA385" s="1"/>
    </row>
    <row r="386" spans="1:53" s="6" customFormat="1" x14ac:dyDescent="0.25">
      <c r="A386" s="1"/>
      <c r="B386" s="12"/>
      <c r="C386" s="13"/>
      <c r="D386" s="13"/>
      <c r="E386" s="13"/>
      <c r="F386" s="12"/>
      <c r="G386" s="13"/>
      <c r="H386" s="13"/>
      <c r="I386" s="13"/>
      <c r="J386" s="12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4"/>
      <c r="AY386" s="14"/>
      <c r="AZ386" s="15"/>
      <c r="BA386" s="1"/>
    </row>
    <row r="387" spans="1:53" s="6" customFormat="1" x14ac:dyDescent="0.25">
      <c r="A387" s="1"/>
      <c r="B387" s="12"/>
      <c r="C387" s="13"/>
      <c r="D387" s="13"/>
      <c r="E387" s="13"/>
      <c r="F387" s="12"/>
      <c r="G387" s="13"/>
      <c r="H387" s="13"/>
      <c r="I387" s="13"/>
      <c r="J387" s="12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4"/>
      <c r="AY387" s="14"/>
      <c r="AZ387" s="15"/>
      <c r="BA387" s="1"/>
    </row>
    <row r="388" spans="1:53" s="6" customFormat="1" x14ac:dyDescent="0.25">
      <c r="A388" s="1"/>
      <c r="B388" s="12"/>
      <c r="C388" s="13"/>
      <c r="D388" s="13"/>
      <c r="E388" s="13"/>
      <c r="F388" s="12"/>
      <c r="G388" s="13"/>
      <c r="H388" s="13"/>
      <c r="I388" s="13"/>
      <c r="J388" s="12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4"/>
      <c r="AY388" s="14"/>
      <c r="AZ388" s="15"/>
      <c r="BA388" s="1"/>
    </row>
    <row r="389" spans="1:53" s="6" customFormat="1" x14ac:dyDescent="0.25">
      <c r="A389" s="1"/>
      <c r="B389" s="12"/>
      <c r="C389" s="13"/>
      <c r="D389" s="13"/>
      <c r="E389" s="13"/>
      <c r="F389" s="12"/>
      <c r="G389" s="13"/>
      <c r="H389" s="13"/>
      <c r="I389" s="13"/>
      <c r="J389" s="12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4"/>
      <c r="AY389" s="14"/>
      <c r="AZ389" s="15"/>
      <c r="BA389" s="1"/>
    </row>
    <row r="390" spans="1:53" s="6" customFormat="1" x14ac:dyDescent="0.25">
      <c r="A390" s="1"/>
      <c r="B390" s="12"/>
      <c r="C390" s="13"/>
      <c r="D390" s="13"/>
      <c r="E390" s="13"/>
      <c r="F390" s="12"/>
      <c r="G390" s="13"/>
      <c r="H390" s="13"/>
      <c r="I390" s="13"/>
      <c r="J390" s="12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4"/>
      <c r="AY390" s="14"/>
      <c r="AZ390" s="15"/>
      <c r="BA390" s="1"/>
    </row>
    <row r="391" spans="1:53" s="6" customFormat="1" x14ac:dyDescent="0.25">
      <c r="A391" s="1"/>
      <c r="B391" s="12"/>
      <c r="C391" s="13"/>
      <c r="D391" s="13"/>
      <c r="E391" s="13"/>
      <c r="F391" s="12"/>
      <c r="G391" s="13"/>
      <c r="H391" s="13"/>
      <c r="I391" s="13"/>
      <c r="J391" s="12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4"/>
      <c r="AY391" s="14"/>
      <c r="AZ391" s="15"/>
      <c r="BA391" s="1"/>
    </row>
    <row r="392" spans="1:53" s="6" customFormat="1" x14ac:dyDescent="0.25">
      <c r="A392" s="1"/>
      <c r="B392" s="12"/>
      <c r="C392" s="13"/>
      <c r="D392" s="13"/>
      <c r="E392" s="13"/>
      <c r="F392" s="12"/>
      <c r="G392" s="13"/>
      <c r="H392" s="13"/>
      <c r="I392" s="13"/>
      <c r="J392" s="12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4"/>
      <c r="AY392" s="14"/>
      <c r="AZ392" s="15"/>
      <c r="BA392" s="1"/>
    </row>
    <row r="393" spans="1:53" s="6" customFormat="1" x14ac:dyDescent="0.25">
      <c r="A393" s="1"/>
      <c r="B393" s="12"/>
      <c r="C393" s="13"/>
      <c r="D393" s="13"/>
      <c r="E393" s="13"/>
      <c r="F393" s="12"/>
      <c r="G393" s="13"/>
      <c r="H393" s="13"/>
      <c r="I393" s="13"/>
      <c r="J393" s="12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4"/>
      <c r="AY393" s="14"/>
      <c r="AZ393" s="15"/>
      <c r="BA393" s="1"/>
    </row>
    <row r="394" spans="1:53" s="6" customFormat="1" x14ac:dyDescent="0.25">
      <c r="A394" s="1"/>
      <c r="B394" s="12"/>
      <c r="C394" s="13"/>
      <c r="D394" s="13"/>
      <c r="E394" s="13"/>
      <c r="F394" s="12"/>
      <c r="G394" s="13"/>
      <c r="H394" s="13"/>
      <c r="I394" s="13"/>
      <c r="J394" s="12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4"/>
      <c r="AY394" s="14"/>
      <c r="AZ394" s="15"/>
      <c r="BA394" s="1"/>
    </row>
    <row r="395" spans="1:53" s="6" customFormat="1" x14ac:dyDescent="0.25">
      <c r="A395" s="1"/>
      <c r="B395" s="12"/>
      <c r="C395" s="13"/>
      <c r="D395" s="13"/>
      <c r="E395" s="13"/>
      <c r="F395" s="12"/>
      <c r="G395" s="13"/>
      <c r="H395" s="13"/>
      <c r="I395" s="13"/>
      <c r="J395" s="12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4"/>
      <c r="AY395" s="14"/>
      <c r="AZ395" s="15"/>
      <c r="BA395" s="1"/>
    </row>
    <row r="396" spans="1:53" s="6" customFormat="1" x14ac:dyDescent="0.25">
      <c r="A396" s="1"/>
      <c r="B396" s="12"/>
      <c r="C396" s="13"/>
      <c r="D396" s="13"/>
      <c r="E396" s="13"/>
      <c r="F396" s="12"/>
      <c r="G396" s="13"/>
      <c r="H396" s="13"/>
      <c r="I396" s="13"/>
      <c r="J396" s="12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4"/>
      <c r="AY396" s="14"/>
      <c r="AZ396" s="15"/>
      <c r="BA396" s="1"/>
    </row>
    <row r="397" spans="1:53" s="6" customFormat="1" x14ac:dyDescent="0.25">
      <c r="A397" s="1"/>
      <c r="B397" s="12"/>
      <c r="C397" s="13"/>
      <c r="D397" s="13"/>
      <c r="E397" s="13"/>
      <c r="F397" s="12"/>
      <c r="G397" s="13"/>
      <c r="H397" s="13"/>
      <c r="I397" s="13"/>
      <c r="J397" s="12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4"/>
      <c r="AY397" s="14"/>
      <c r="AZ397" s="15"/>
      <c r="BA397" s="1"/>
    </row>
    <row r="398" spans="1:53" s="6" customFormat="1" x14ac:dyDescent="0.25">
      <c r="A398" s="1"/>
      <c r="B398" s="12"/>
      <c r="C398" s="13"/>
      <c r="D398" s="13"/>
      <c r="E398" s="13"/>
      <c r="F398" s="12"/>
      <c r="G398" s="13"/>
      <c r="H398" s="13"/>
      <c r="I398" s="13"/>
      <c r="J398" s="12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4"/>
      <c r="AY398" s="14"/>
      <c r="AZ398" s="15"/>
      <c r="BA398" s="1"/>
    </row>
    <row r="399" spans="1:53" s="6" customFormat="1" x14ac:dyDescent="0.25">
      <c r="A399" s="1"/>
      <c r="B399" s="12"/>
      <c r="C399" s="13"/>
      <c r="D399" s="13"/>
      <c r="E399" s="13"/>
      <c r="F399" s="12"/>
      <c r="G399" s="13"/>
      <c r="H399" s="13"/>
      <c r="I399" s="13"/>
      <c r="J399" s="12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4"/>
      <c r="AY399" s="14"/>
      <c r="AZ399" s="15"/>
      <c r="BA399" s="1"/>
    </row>
    <row r="400" spans="1:53" s="6" customFormat="1" x14ac:dyDescent="0.25">
      <c r="A400" s="1"/>
      <c r="B400" s="12"/>
      <c r="C400" s="13"/>
      <c r="D400" s="13"/>
      <c r="E400" s="13"/>
      <c r="F400" s="12"/>
      <c r="G400" s="13"/>
      <c r="H400" s="13"/>
      <c r="I400" s="13"/>
      <c r="J400" s="12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4"/>
      <c r="AY400" s="14"/>
      <c r="AZ400" s="15"/>
      <c r="BA400" s="1"/>
    </row>
    <row r="401" spans="1:53" s="6" customFormat="1" x14ac:dyDescent="0.25">
      <c r="A401" s="1"/>
      <c r="B401" s="12"/>
      <c r="C401" s="13"/>
      <c r="D401" s="13"/>
      <c r="E401" s="13"/>
      <c r="F401" s="12"/>
      <c r="G401" s="13"/>
      <c r="H401" s="13"/>
      <c r="I401" s="13"/>
      <c r="J401" s="12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4"/>
      <c r="AY401" s="14"/>
      <c r="AZ401" s="15"/>
      <c r="BA401" s="1"/>
    </row>
    <row r="402" spans="1:53" s="6" customFormat="1" x14ac:dyDescent="0.25">
      <c r="A402" s="1"/>
      <c r="B402" s="12"/>
      <c r="C402" s="13"/>
      <c r="D402" s="13"/>
      <c r="E402" s="13"/>
      <c r="F402" s="12"/>
      <c r="G402" s="13"/>
      <c r="H402" s="13"/>
      <c r="I402" s="13"/>
      <c r="J402" s="12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4"/>
      <c r="AY402" s="14"/>
      <c r="AZ402" s="15"/>
      <c r="BA402" s="1"/>
    </row>
    <row r="403" spans="1:53" s="6" customFormat="1" x14ac:dyDescent="0.25">
      <c r="A403" s="1"/>
      <c r="B403" s="12"/>
      <c r="C403" s="13"/>
      <c r="D403" s="13"/>
      <c r="E403" s="13"/>
      <c r="F403" s="12"/>
      <c r="G403" s="13"/>
      <c r="H403" s="13"/>
      <c r="I403" s="13"/>
      <c r="J403" s="12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4"/>
      <c r="AY403" s="14"/>
      <c r="AZ403" s="15"/>
      <c r="BA403" s="1"/>
    </row>
    <row r="404" spans="1:53" s="6" customFormat="1" x14ac:dyDescent="0.25">
      <c r="A404" s="1"/>
      <c r="B404" s="12"/>
      <c r="C404" s="13"/>
      <c r="D404" s="13"/>
      <c r="E404" s="13"/>
      <c r="F404" s="12"/>
      <c r="G404" s="13"/>
      <c r="H404" s="13"/>
      <c r="I404" s="13"/>
      <c r="J404" s="12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4"/>
      <c r="AY404" s="14"/>
      <c r="AZ404" s="15"/>
      <c r="BA404" s="1"/>
    </row>
    <row r="405" spans="1:53" s="6" customFormat="1" x14ac:dyDescent="0.25">
      <c r="A405" s="1"/>
      <c r="B405" s="12"/>
      <c r="C405" s="13"/>
      <c r="D405" s="13"/>
      <c r="E405" s="13"/>
      <c r="F405" s="12"/>
      <c r="G405" s="13"/>
      <c r="H405" s="13"/>
      <c r="I405" s="13"/>
      <c r="J405" s="12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4"/>
      <c r="AY405" s="14"/>
      <c r="AZ405" s="15"/>
      <c r="BA405" s="1"/>
    </row>
    <row r="406" spans="1:53" s="6" customFormat="1" x14ac:dyDescent="0.25">
      <c r="A406" s="1"/>
      <c r="B406" s="12"/>
      <c r="C406" s="13"/>
      <c r="D406" s="13"/>
      <c r="E406" s="13"/>
      <c r="F406" s="12"/>
      <c r="G406" s="13"/>
      <c r="H406" s="13"/>
      <c r="I406" s="13"/>
      <c r="J406" s="12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4"/>
      <c r="AY406" s="14"/>
      <c r="AZ406" s="15"/>
      <c r="BA406" s="1"/>
    </row>
    <row r="407" spans="1:53" s="6" customFormat="1" x14ac:dyDescent="0.25">
      <c r="A407" s="1"/>
      <c r="B407" s="12"/>
      <c r="C407" s="13"/>
      <c r="D407" s="13"/>
      <c r="E407" s="13"/>
      <c r="F407" s="12"/>
      <c r="G407" s="13"/>
      <c r="H407" s="13"/>
      <c r="I407" s="13"/>
      <c r="J407" s="12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4"/>
      <c r="AY407" s="14"/>
      <c r="AZ407" s="15"/>
      <c r="BA407" s="1"/>
    </row>
    <row r="408" spans="1:53" s="6" customFormat="1" x14ac:dyDescent="0.25">
      <c r="A408" s="1"/>
      <c r="B408" s="12"/>
      <c r="C408" s="13"/>
      <c r="D408" s="13"/>
      <c r="E408" s="13"/>
      <c r="F408" s="12"/>
      <c r="G408" s="13"/>
      <c r="H408" s="13"/>
      <c r="I408" s="13"/>
      <c r="J408" s="12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4"/>
      <c r="AY408" s="14"/>
      <c r="AZ408" s="15"/>
      <c r="BA408" s="1"/>
    </row>
    <row r="409" spans="1:53" s="6" customFormat="1" x14ac:dyDescent="0.25">
      <c r="A409" s="1"/>
      <c r="B409" s="12"/>
      <c r="C409" s="13"/>
      <c r="D409" s="13"/>
      <c r="E409" s="13"/>
      <c r="F409" s="12"/>
      <c r="G409" s="13"/>
      <c r="H409" s="13"/>
      <c r="I409" s="13"/>
      <c r="J409" s="12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4"/>
      <c r="AY409" s="14"/>
      <c r="AZ409" s="15"/>
      <c r="BA409" s="1"/>
    </row>
    <row r="410" spans="1:53" s="6" customFormat="1" x14ac:dyDescent="0.25">
      <c r="A410" s="1"/>
      <c r="B410" s="12"/>
      <c r="C410" s="13"/>
      <c r="D410" s="13"/>
      <c r="E410" s="13"/>
      <c r="F410" s="12"/>
      <c r="G410" s="13"/>
      <c r="H410" s="13"/>
      <c r="I410" s="13"/>
      <c r="J410" s="12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4"/>
      <c r="AY410" s="14"/>
      <c r="AZ410" s="15"/>
      <c r="BA410" s="1"/>
    </row>
    <row r="411" spans="1:53" s="6" customFormat="1" x14ac:dyDescent="0.25">
      <c r="A411" s="1"/>
      <c r="B411" s="12"/>
      <c r="C411" s="13"/>
      <c r="D411" s="13"/>
      <c r="E411" s="13"/>
      <c r="F411" s="12"/>
      <c r="G411" s="13"/>
      <c r="H411" s="13"/>
      <c r="I411" s="13"/>
      <c r="J411" s="12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4"/>
      <c r="AY411" s="14"/>
      <c r="AZ411" s="15"/>
      <c r="BA411" s="1"/>
    </row>
    <row r="412" spans="1:53" s="6" customFormat="1" x14ac:dyDescent="0.25">
      <c r="A412" s="1"/>
      <c r="B412" s="12"/>
      <c r="C412" s="13"/>
      <c r="D412" s="13"/>
      <c r="E412" s="13"/>
      <c r="F412" s="12"/>
      <c r="G412" s="13"/>
      <c r="H412" s="13"/>
      <c r="I412" s="13"/>
      <c r="J412" s="12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4"/>
      <c r="AY412" s="14"/>
      <c r="AZ412" s="15"/>
      <c r="BA412" s="1"/>
    </row>
    <row r="413" spans="1:53" s="6" customFormat="1" x14ac:dyDescent="0.25">
      <c r="A413" s="1"/>
      <c r="B413" s="12"/>
      <c r="C413" s="13"/>
      <c r="D413" s="13"/>
      <c r="E413" s="13"/>
      <c r="F413" s="12"/>
      <c r="G413" s="13"/>
      <c r="H413" s="13"/>
      <c r="I413" s="13"/>
      <c r="J413" s="12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4"/>
      <c r="AY413" s="14"/>
      <c r="AZ413" s="15"/>
      <c r="BA413" s="1"/>
    </row>
    <row r="414" spans="1:53" s="6" customFormat="1" x14ac:dyDescent="0.25">
      <c r="A414" s="1"/>
      <c r="B414" s="12"/>
      <c r="C414" s="13"/>
      <c r="D414" s="13"/>
      <c r="E414" s="13"/>
      <c r="F414" s="12"/>
      <c r="G414" s="13"/>
      <c r="H414" s="13"/>
      <c r="I414" s="13"/>
      <c r="J414" s="12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4"/>
      <c r="AY414" s="14"/>
      <c r="AZ414" s="15"/>
      <c r="BA414" s="1"/>
    </row>
    <row r="415" spans="1:53" s="6" customFormat="1" x14ac:dyDescent="0.25">
      <c r="A415" s="1"/>
      <c r="B415" s="12"/>
      <c r="C415" s="13"/>
      <c r="D415" s="13"/>
      <c r="E415" s="13"/>
      <c r="F415" s="12"/>
      <c r="G415" s="13"/>
      <c r="H415" s="13"/>
      <c r="I415" s="13"/>
      <c r="J415" s="12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4"/>
      <c r="AY415" s="14"/>
      <c r="AZ415" s="15"/>
      <c r="BA415" s="1"/>
    </row>
    <row r="416" spans="1:53" s="6" customFormat="1" x14ac:dyDescent="0.25">
      <c r="A416" s="1"/>
      <c r="B416" s="12"/>
      <c r="C416" s="13"/>
      <c r="D416" s="13"/>
      <c r="E416" s="13"/>
      <c r="F416" s="12"/>
      <c r="G416" s="13"/>
      <c r="H416" s="13"/>
      <c r="I416" s="13"/>
      <c r="J416" s="12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4"/>
      <c r="AY416" s="14"/>
      <c r="AZ416" s="15"/>
      <c r="BA416" s="1"/>
    </row>
    <row r="417" spans="1:53" s="6" customFormat="1" x14ac:dyDescent="0.25">
      <c r="A417" s="1"/>
      <c r="B417" s="12"/>
      <c r="C417" s="13"/>
      <c r="D417" s="13"/>
      <c r="E417" s="13"/>
      <c r="F417" s="12"/>
      <c r="G417" s="13"/>
      <c r="H417" s="13"/>
      <c r="I417" s="13"/>
      <c r="J417" s="12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4"/>
      <c r="AY417" s="14"/>
      <c r="AZ417" s="15"/>
      <c r="BA417" s="1"/>
    </row>
    <row r="418" spans="1:53" s="6" customFormat="1" x14ac:dyDescent="0.25">
      <c r="A418" s="1"/>
      <c r="B418" s="12"/>
      <c r="C418" s="13"/>
      <c r="D418" s="13"/>
      <c r="E418" s="13"/>
      <c r="F418" s="12"/>
      <c r="G418" s="13"/>
      <c r="H418" s="13"/>
      <c r="I418" s="13"/>
      <c r="J418" s="12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4"/>
      <c r="AY418" s="14"/>
      <c r="AZ418" s="15"/>
      <c r="BA418" s="1"/>
    </row>
    <row r="419" spans="1:53" s="6" customFormat="1" x14ac:dyDescent="0.25">
      <c r="A419" s="1"/>
      <c r="B419" s="12"/>
      <c r="C419" s="13"/>
      <c r="D419" s="13"/>
      <c r="E419" s="13"/>
      <c r="F419" s="12"/>
      <c r="G419" s="13"/>
      <c r="H419" s="13"/>
      <c r="I419" s="13"/>
      <c r="J419" s="12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4"/>
      <c r="AY419" s="14"/>
      <c r="AZ419" s="15"/>
      <c r="BA419" s="1"/>
    </row>
    <row r="420" spans="1:53" s="6" customFormat="1" x14ac:dyDescent="0.25">
      <c r="A420" s="1"/>
      <c r="B420" s="12"/>
      <c r="C420" s="13"/>
      <c r="D420" s="13"/>
      <c r="E420" s="13"/>
      <c r="F420" s="12"/>
      <c r="G420" s="13"/>
      <c r="H420" s="13"/>
      <c r="I420" s="13"/>
      <c r="J420" s="12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4"/>
      <c r="AY420" s="14"/>
      <c r="AZ420" s="15"/>
      <c r="BA420" s="1"/>
    </row>
    <row r="421" spans="1:53" s="6" customFormat="1" x14ac:dyDescent="0.25">
      <c r="A421" s="1"/>
      <c r="B421" s="12"/>
      <c r="C421" s="13"/>
      <c r="D421" s="13"/>
      <c r="E421" s="13"/>
      <c r="F421" s="12"/>
      <c r="G421" s="13"/>
      <c r="H421" s="13"/>
      <c r="I421" s="13"/>
      <c r="J421" s="12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4"/>
      <c r="AY421" s="14"/>
      <c r="AZ421" s="15"/>
      <c r="BA421" s="1"/>
    </row>
    <row r="422" spans="1:53" s="6" customFormat="1" x14ac:dyDescent="0.25">
      <c r="A422" s="1"/>
      <c r="B422" s="12"/>
      <c r="C422" s="13"/>
      <c r="D422" s="13"/>
      <c r="E422" s="13"/>
      <c r="F422" s="12"/>
      <c r="G422" s="13"/>
      <c r="H422" s="13"/>
      <c r="I422" s="13"/>
      <c r="J422" s="12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4"/>
      <c r="AY422" s="14"/>
      <c r="AZ422" s="15"/>
      <c r="BA422" s="1"/>
    </row>
    <row r="423" spans="1:53" s="6" customFormat="1" x14ac:dyDescent="0.25">
      <c r="A423" s="1"/>
      <c r="B423" s="12"/>
      <c r="C423" s="13"/>
      <c r="D423" s="13"/>
      <c r="E423" s="13"/>
      <c r="F423" s="12"/>
      <c r="G423" s="13"/>
      <c r="H423" s="13"/>
      <c r="I423" s="13"/>
      <c r="J423" s="12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4"/>
      <c r="AY423" s="14"/>
      <c r="AZ423" s="15"/>
      <c r="BA423" s="1"/>
    </row>
    <row r="424" spans="1:53" s="6" customFormat="1" x14ac:dyDescent="0.25">
      <c r="A424" s="1"/>
      <c r="B424" s="12"/>
      <c r="C424" s="13"/>
      <c r="D424" s="13"/>
      <c r="E424" s="13"/>
      <c r="F424" s="12"/>
      <c r="G424" s="13"/>
      <c r="H424" s="13"/>
      <c r="I424" s="13"/>
      <c r="J424" s="12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4"/>
      <c r="AY424" s="14"/>
      <c r="AZ424" s="15"/>
      <c r="BA424" s="1"/>
    </row>
    <row r="425" spans="1:53" s="6" customFormat="1" x14ac:dyDescent="0.25">
      <c r="A425" s="1"/>
      <c r="B425" s="12"/>
      <c r="C425" s="13"/>
      <c r="D425" s="13"/>
      <c r="E425" s="13"/>
      <c r="F425" s="12"/>
      <c r="G425" s="13"/>
      <c r="H425" s="13"/>
      <c r="I425" s="13"/>
      <c r="J425" s="12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4"/>
      <c r="AY425" s="14"/>
      <c r="AZ425" s="15"/>
      <c r="BA425" s="1"/>
    </row>
    <row r="426" spans="1:53" s="6" customFormat="1" x14ac:dyDescent="0.25">
      <c r="A426" s="1"/>
      <c r="B426" s="12"/>
      <c r="C426" s="13"/>
      <c r="D426" s="13"/>
      <c r="E426" s="13"/>
      <c r="F426" s="12"/>
      <c r="G426" s="13"/>
      <c r="H426" s="13"/>
      <c r="I426" s="13"/>
      <c r="J426" s="12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4"/>
      <c r="AY426" s="14"/>
      <c r="AZ426" s="15"/>
      <c r="BA426" s="1"/>
    </row>
    <row r="427" spans="1:53" s="6" customFormat="1" x14ac:dyDescent="0.25">
      <c r="A427" s="1"/>
      <c r="B427" s="12"/>
      <c r="C427" s="13"/>
      <c r="D427" s="13"/>
      <c r="E427" s="13"/>
      <c r="F427" s="12"/>
      <c r="G427" s="13"/>
      <c r="H427" s="13"/>
      <c r="I427" s="13"/>
      <c r="J427" s="12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4"/>
      <c r="AY427" s="14"/>
      <c r="AZ427" s="15"/>
      <c r="BA427" s="1"/>
    </row>
    <row r="428" spans="1:53" s="6" customFormat="1" x14ac:dyDescent="0.25">
      <c r="A428" s="1"/>
      <c r="B428" s="12"/>
      <c r="C428" s="13"/>
      <c r="D428" s="13"/>
      <c r="E428" s="13"/>
      <c r="F428" s="12"/>
      <c r="G428" s="13"/>
      <c r="H428" s="13"/>
      <c r="I428" s="13"/>
      <c r="J428" s="12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4"/>
      <c r="AY428" s="14"/>
      <c r="AZ428" s="15"/>
      <c r="BA428" s="1"/>
    </row>
    <row r="429" spans="1:53" s="6" customFormat="1" x14ac:dyDescent="0.25">
      <c r="A429" s="1"/>
      <c r="B429" s="12"/>
      <c r="C429" s="13"/>
      <c r="D429" s="13"/>
      <c r="E429" s="13"/>
      <c r="F429" s="12"/>
      <c r="G429" s="13"/>
      <c r="H429" s="13"/>
      <c r="I429" s="13"/>
      <c r="J429" s="12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4"/>
      <c r="AY429" s="14"/>
      <c r="AZ429" s="15"/>
      <c r="BA429" s="1"/>
    </row>
    <row r="430" spans="1:53" s="6" customFormat="1" x14ac:dyDescent="0.25">
      <c r="A430" s="1"/>
      <c r="B430" s="12"/>
      <c r="C430" s="13"/>
      <c r="D430" s="13"/>
      <c r="E430" s="13"/>
      <c r="F430" s="12"/>
      <c r="G430" s="13"/>
      <c r="H430" s="13"/>
      <c r="I430" s="13"/>
      <c r="J430" s="12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4"/>
      <c r="AY430" s="14"/>
      <c r="AZ430" s="15"/>
      <c r="BA430" s="1"/>
    </row>
    <row r="431" spans="1:53" s="6" customFormat="1" x14ac:dyDescent="0.25">
      <c r="A431" s="1"/>
      <c r="B431" s="12"/>
      <c r="C431" s="13"/>
      <c r="D431" s="13"/>
      <c r="E431" s="13"/>
      <c r="F431" s="12"/>
      <c r="G431" s="13"/>
      <c r="H431" s="13"/>
      <c r="I431" s="13"/>
      <c r="J431" s="12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4"/>
      <c r="AY431" s="14"/>
      <c r="AZ431" s="15"/>
      <c r="BA431" s="1"/>
    </row>
    <row r="432" spans="1:53" s="6" customFormat="1" x14ac:dyDescent="0.25">
      <c r="A432" s="1"/>
      <c r="B432" s="12"/>
      <c r="C432" s="13"/>
      <c r="D432" s="13"/>
      <c r="E432" s="13"/>
      <c r="F432" s="12"/>
      <c r="G432" s="13"/>
      <c r="H432" s="13"/>
      <c r="I432" s="13"/>
      <c r="J432" s="12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4"/>
      <c r="AY432" s="14"/>
      <c r="AZ432" s="15"/>
      <c r="BA432" s="1"/>
    </row>
    <row r="433" spans="1:53" s="6" customFormat="1" x14ac:dyDescent="0.25">
      <c r="A433" s="1"/>
      <c r="B433" s="12"/>
      <c r="C433" s="13"/>
      <c r="D433" s="13"/>
      <c r="E433" s="13"/>
      <c r="F433" s="12"/>
      <c r="G433" s="13"/>
      <c r="H433" s="13"/>
      <c r="I433" s="13"/>
      <c r="J433" s="12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4"/>
      <c r="AY433" s="14"/>
      <c r="AZ433" s="15"/>
      <c r="BA433" s="1"/>
    </row>
    <row r="434" spans="1:53" s="6" customFormat="1" x14ac:dyDescent="0.25">
      <c r="A434" s="1"/>
      <c r="B434" s="12"/>
      <c r="C434" s="13"/>
      <c r="D434" s="13"/>
      <c r="E434" s="13"/>
      <c r="F434" s="12"/>
      <c r="G434" s="13"/>
      <c r="H434" s="13"/>
      <c r="I434" s="13"/>
      <c r="J434" s="12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4"/>
      <c r="AY434" s="14"/>
      <c r="AZ434" s="15"/>
      <c r="BA434" s="1"/>
    </row>
    <row r="435" spans="1:53" s="6" customFormat="1" x14ac:dyDescent="0.25">
      <c r="A435" s="1"/>
      <c r="B435" s="12"/>
      <c r="C435" s="13"/>
      <c r="D435" s="13"/>
      <c r="E435" s="13"/>
      <c r="F435" s="12"/>
      <c r="G435" s="13"/>
      <c r="H435" s="13"/>
      <c r="I435" s="13"/>
      <c r="J435" s="12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4"/>
      <c r="AY435" s="14"/>
      <c r="AZ435" s="15"/>
      <c r="BA435" s="1"/>
    </row>
    <row r="436" spans="1:53" s="6" customFormat="1" x14ac:dyDescent="0.25">
      <c r="A436" s="1"/>
      <c r="B436" s="12"/>
      <c r="C436" s="13"/>
      <c r="D436" s="13"/>
      <c r="E436" s="13"/>
      <c r="F436" s="12"/>
      <c r="G436" s="13"/>
      <c r="H436" s="13"/>
      <c r="I436" s="13"/>
      <c r="J436" s="12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4"/>
      <c r="AY436" s="14"/>
      <c r="AZ436" s="15"/>
      <c r="BA436" s="1"/>
    </row>
    <row r="437" spans="1:53" s="6" customFormat="1" x14ac:dyDescent="0.25">
      <c r="A437" s="1"/>
      <c r="B437" s="12"/>
      <c r="C437" s="13"/>
      <c r="D437" s="13"/>
      <c r="E437" s="13"/>
      <c r="F437" s="12"/>
      <c r="G437" s="13"/>
      <c r="H437" s="13"/>
      <c r="I437" s="13"/>
      <c r="J437" s="12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4"/>
      <c r="AY437" s="14"/>
      <c r="AZ437" s="15"/>
      <c r="BA437" s="1"/>
    </row>
    <row r="438" spans="1:53" s="6" customFormat="1" x14ac:dyDescent="0.25">
      <c r="A438" s="1"/>
      <c r="B438" s="12"/>
      <c r="C438" s="13"/>
      <c r="D438" s="13"/>
      <c r="E438" s="13"/>
      <c r="F438" s="12"/>
      <c r="G438" s="13"/>
      <c r="H438" s="13"/>
      <c r="I438" s="13"/>
      <c r="J438" s="12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4"/>
      <c r="AY438" s="14"/>
      <c r="AZ438" s="15"/>
      <c r="BA438" s="1"/>
    </row>
    <row r="439" spans="1:53" s="6" customFormat="1" x14ac:dyDescent="0.25">
      <c r="A439" s="1"/>
      <c r="B439" s="12"/>
      <c r="C439" s="13"/>
      <c r="D439" s="13"/>
      <c r="E439" s="13"/>
      <c r="F439" s="12"/>
      <c r="G439" s="13"/>
      <c r="H439" s="13"/>
      <c r="I439" s="13"/>
      <c r="J439" s="12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4"/>
      <c r="AY439" s="14"/>
      <c r="AZ439" s="15"/>
      <c r="BA439" s="1"/>
    </row>
    <row r="440" spans="1:53" s="6" customFormat="1" x14ac:dyDescent="0.25">
      <c r="A440" s="1"/>
      <c r="B440" s="12"/>
      <c r="C440" s="13"/>
      <c r="D440" s="13"/>
      <c r="E440" s="13"/>
      <c r="F440" s="12"/>
      <c r="G440" s="13"/>
      <c r="H440" s="13"/>
      <c r="I440" s="13"/>
      <c r="J440" s="12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4"/>
      <c r="AY440" s="14"/>
      <c r="AZ440" s="15"/>
      <c r="BA440" s="1"/>
    </row>
    <row r="441" spans="1:53" s="6" customFormat="1" x14ac:dyDescent="0.25">
      <c r="A441" s="1"/>
      <c r="B441" s="12"/>
      <c r="C441" s="13"/>
      <c r="D441" s="13"/>
      <c r="E441" s="13"/>
      <c r="F441" s="12"/>
      <c r="G441" s="13"/>
      <c r="H441" s="13"/>
      <c r="I441" s="13"/>
      <c r="J441" s="12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4"/>
      <c r="AY441" s="14"/>
      <c r="AZ441" s="15"/>
      <c r="BA441" s="1"/>
    </row>
    <row r="442" spans="1:53" s="6" customFormat="1" x14ac:dyDescent="0.25">
      <c r="A442" s="1"/>
      <c r="B442" s="12"/>
      <c r="C442" s="13"/>
      <c r="D442" s="13"/>
      <c r="E442" s="13"/>
      <c r="F442" s="12"/>
      <c r="G442" s="13"/>
      <c r="H442" s="13"/>
      <c r="I442" s="13"/>
      <c r="J442" s="12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4"/>
      <c r="AY442" s="14"/>
      <c r="AZ442" s="15"/>
      <c r="BA442" s="1"/>
    </row>
    <row r="443" spans="1:53" s="6" customFormat="1" x14ac:dyDescent="0.25">
      <c r="A443" s="1"/>
      <c r="B443" s="12"/>
      <c r="C443" s="13"/>
      <c r="D443" s="13"/>
      <c r="E443" s="13"/>
      <c r="F443" s="12"/>
      <c r="G443" s="13"/>
      <c r="H443" s="13"/>
      <c r="I443" s="13"/>
      <c r="J443" s="12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4"/>
      <c r="AY443" s="14"/>
      <c r="AZ443" s="15"/>
      <c r="BA443" s="1"/>
    </row>
    <row r="444" spans="1:53" s="6" customFormat="1" x14ac:dyDescent="0.25">
      <c r="A444" s="1"/>
      <c r="B444" s="12"/>
      <c r="C444" s="13"/>
      <c r="D444" s="13"/>
      <c r="E444" s="13"/>
      <c r="F444" s="12"/>
      <c r="G444" s="13"/>
      <c r="H444" s="13"/>
      <c r="I444" s="13"/>
      <c r="J444" s="12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4"/>
      <c r="AY444" s="14"/>
      <c r="AZ444" s="15"/>
      <c r="BA444" s="1"/>
    </row>
    <row r="445" spans="1:53" s="6" customFormat="1" x14ac:dyDescent="0.25">
      <c r="A445" s="1"/>
      <c r="B445" s="12"/>
      <c r="C445" s="13"/>
      <c r="D445" s="13"/>
      <c r="E445" s="13"/>
      <c r="F445" s="12"/>
      <c r="G445" s="13"/>
      <c r="H445" s="13"/>
      <c r="I445" s="13"/>
      <c r="J445" s="12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4"/>
      <c r="AY445" s="14"/>
      <c r="AZ445" s="15"/>
      <c r="BA445" s="1"/>
    </row>
    <row r="446" spans="1:53" s="6" customFormat="1" x14ac:dyDescent="0.25">
      <c r="A446" s="1"/>
      <c r="B446" s="12"/>
      <c r="C446" s="13"/>
      <c r="D446" s="13"/>
      <c r="E446" s="13"/>
      <c r="F446" s="12"/>
      <c r="G446" s="13"/>
      <c r="H446" s="13"/>
      <c r="I446" s="13"/>
      <c r="J446" s="12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4"/>
      <c r="AY446" s="14"/>
      <c r="AZ446" s="15"/>
      <c r="BA446" s="1"/>
    </row>
    <row r="447" spans="1:53" s="6" customFormat="1" x14ac:dyDescent="0.25">
      <c r="A447" s="1"/>
      <c r="B447" s="12"/>
      <c r="C447" s="13"/>
      <c r="D447" s="13"/>
      <c r="E447" s="13"/>
      <c r="F447" s="12"/>
      <c r="G447" s="13"/>
      <c r="H447" s="13"/>
      <c r="I447" s="13"/>
      <c r="J447" s="12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4"/>
      <c r="AY447" s="14"/>
      <c r="AZ447" s="15"/>
      <c r="BA447" s="1"/>
    </row>
    <row r="448" spans="1:53" s="6" customFormat="1" x14ac:dyDescent="0.25">
      <c r="A448" s="1"/>
      <c r="B448" s="12"/>
      <c r="C448" s="13"/>
      <c r="D448" s="13"/>
      <c r="E448" s="13"/>
      <c r="F448" s="12"/>
      <c r="G448" s="13"/>
      <c r="H448" s="13"/>
      <c r="I448" s="13"/>
      <c r="J448" s="12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4"/>
      <c r="AY448" s="14"/>
      <c r="AZ448" s="15"/>
      <c r="BA448" s="1"/>
    </row>
    <row r="449" spans="1:53" s="6" customFormat="1" x14ac:dyDescent="0.25">
      <c r="A449" s="1"/>
      <c r="B449" s="12"/>
      <c r="C449" s="13"/>
      <c r="D449" s="13"/>
      <c r="E449" s="13"/>
      <c r="F449" s="12"/>
      <c r="G449" s="13"/>
      <c r="H449" s="13"/>
      <c r="I449" s="13"/>
      <c r="J449" s="12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4"/>
      <c r="AY449" s="14"/>
      <c r="AZ449" s="15"/>
      <c r="BA449" s="1"/>
    </row>
    <row r="450" spans="1:53" s="6" customFormat="1" x14ac:dyDescent="0.25">
      <c r="A450" s="1"/>
      <c r="B450" s="12"/>
      <c r="C450" s="13"/>
      <c r="D450" s="13"/>
      <c r="E450" s="13"/>
      <c r="F450" s="12"/>
      <c r="G450" s="13"/>
      <c r="H450" s="13"/>
      <c r="I450" s="13"/>
      <c r="J450" s="12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4"/>
      <c r="AY450" s="14"/>
      <c r="AZ450" s="15"/>
      <c r="BA450" s="1"/>
    </row>
    <row r="451" spans="1:53" s="6" customFormat="1" x14ac:dyDescent="0.25">
      <c r="A451" s="1"/>
      <c r="B451" s="12"/>
      <c r="C451" s="13"/>
      <c r="D451" s="13"/>
      <c r="E451" s="13"/>
      <c r="F451" s="12"/>
      <c r="G451" s="13"/>
      <c r="H451" s="13"/>
      <c r="I451" s="13"/>
      <c r="J451" s="12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4"/>
      <c r="AY451" s="14"/>
      <c r="AZ451" s="15"/>
      <c r="BA451" s="1"/>
    </row>
    <row r="452" spans="1:53" s="6" customFormat="1" x14ac:dyDescent="0.25">
      <c r="A452" s="1"/>
      <c r="B452" s="12"/>
      <c r="C452" s="13"/>
      <c r="D452" s="13"/>
      <c r="E452" s="13"/>
      <c r="F452" s="12"/>
      <c r="G452" s="13"/>
      <c r="H452" s="13"/>
      <c r="I452" s="13"/>
      <c r="J452" s="12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4"/>
      <c r="AY452" s="14"/>
      <c r="AZ452" s="15"/>
      <c r="BA452" s="1"/>
    </row>
    <row r="453" spans="1:53" s="6" customFormat="1" x14ac:dyDescent="0.25">
      <c r="A453" s="1"/>
      <c r="B453" s="12"/>
      <c r="C453" s="13"/>
      <c r="D453" s="13"/>
      <c r="E453" s="13"/>
      <c r="F453" s="12"/>
      <c r="G453" s="13"/>
      <c r="H453" s="13"/>
      <c r="I453" s="13"/>
      <c r="J453" s="12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4"/>
      <c r="AY453" s="14"/>
      <c r="AZ453" s="15"/>
      <c r="BA453" s="1"/>
    </row>
    <row r="454" spans="1:53" s="6" customFormat="1" x14ac:dyDescent="0.25">
      <c r="A454" s="1"/>
      <c r="B454" s="12"/>
      <c r="C454" s="13"/>
      <c r="D454" s="13"/>
      <c r="E454" s="13"/>
      <c r="F454" s="12"/>
      <c r="G454" s="13"/>
      <c r="H454" s="13"/>
      <c r="I454" s="13"/>
      <c r="J454" s="12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4"/>
      <c r="AY454" s="14"/>
      <c r="AZ454" s="15"/>
      <c r="BA454" s="1"/>
    </row>
    <row r="455" spans="1:53" s="6" customFormat="1" x14ac:dyDescent="0.25">
      <c r="A455" s="1"/>
      <c r="B455" s="12"/>
      <c r="C455" s="13"/>
      <c r="D455" s="13"/>
      <c r="E455" s="13"/>
      <c r="F455" s="12"/>
      <c r="G455" s="13"/>
      <c r="H455" s="13"/>
      <c r="I455" s="13"/>
      <c r="J455" s="12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4"/>
      <c r="AY455" s="14"/>
      <c r="AZ455" s="15"/>
      <c r="BA455" s="1"/>
    </row>
    <row r="456" spans="1:53" s="6" customFormat="1" x14ac:dyDescent="0.25">
      <c r="A456" s="1"/>
      <c r="B456" s="12"/>
      <c r="C456" s="13"/>
      <c r="D456" s="13"/>
      <c r="E456" s="13"/>
      <c r="F456" s="12"/>
      <c r="G456" s="13"/>
      <c r="H456" s="13"/>
      <c r="I456" s="13"/>
      <c r="J456" s="12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4"/>
      <c r="AY456" s="14"/>
      <c r="AZ456" s="15"/>
      <c r="BA456" s="1"/>
    </row>
    <row r="457" spans="1:53" s="6" customFormat="1" x14ac:dyDescent="0.25">
      <c r="A457" s="1"/>
      <c r="B457" s="12"/>
      <c r="C457" s="13"/>
      <c r="D457" s="13"/>
      <c r="E457" s="13"/>
      <c r="F457" s="12"/>
      <c r="G457" s="13"/>
      <c r="H457" s="13"/>
      <c r="I457" s="13"/>
      <c r="J457" s="12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4"/>
      <c r="AY457" s="14"/>
      <c r="AZ457" s="15"/>
      <c r="BA457" s="1"/>
    </row>
    <row r="458" spans="1:53" s="6" customFormat="1" x14ac:dyDescent="0.25">
      <c r="A458" s="1"/>
      <c r="B458" s="12"/>
      <c r="C458" s="13"/>
      <c r="D458" s="13"/>
      <c r="E458" s="13"/>
      <c r="F458" s="12"/>
      <c r="G458" s="13"/>
      <c r="H458" s="13"/>
      <c r="I458" s="13"/>
      <c r="J458" s="12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4"/>
      <c r="AY458" s="14"/>
      <c r="AZ458" s="15"/>
      <c r="BA458" s="1"/>
    </row>
    <row r="459" spans="1:53" s="6" customFormat="1" x14ac:dyDescent="0.25">
      <c r="A459" s="1"/>
      <c r="B459" s="12"/>
      <c r="C459" s="13"/>
      <c r="D459" s="13"/>
      <c r="E459" s="13"/>
      <c r="F459" s="12"/>
      <c r="G459" s="13"/>
      <c r="H459" s="13"/>
      <c r="I459" s="13"/>
      <c r="J459" s="12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4"/>
      <c r="AY459" s="14"/>
      <c r="AZ459" s="15"/>
      <c r="BA459" s="1"/>
    </row>
    <row r="460" spans="1:53" s="6" customFormat="1" x14ac:dyDescent="0.25">
      <c r="A460" s="1"/>
      <c r="B460" s="12"/>
      <c r="C460" s="13"/>
      <c r="D460" s="13"/>
      <c r="E460" s="13"/>
      <c r="F460" s="12"/>
      <c r="G460" s="13"/>
      <c r="H460" s="13"/>
      <c r="I460" s="13"/>
      <c r="J460" s="12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4"/>
      <c r="AY460" s="14"/>
      <c r="AZ460" s="15"/>
      <c r="BA460" s="1"/>
    </row>
    <row r="461" spans="1:53" s="6" customFormat="1" x14ac:dyDescent="0.25">
      <c r="A461" s="1"/>
      <c r="B461" s="12"/>
      <c r="C461" s="13"/>
      <c r="D461" s="13"/>
      <c r="E461" s="13"/>
      <c r="F461" s="12"/>
      <c r="G461" s="13"/>
      <c r="H461" s="13"/>
      <c r="I461" s="13"/>
      <c r="J461" s="12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4"/>
      <c r="AY461" s="14"/>
      <c r="AZ461" s="15"/>
      <c r="BA461" s="1"/>
    </row>
    <row r="462" spans="1:53" s="6" customFormat="1" x14ac:dyDescent="0.25">
      <c r="A462" s="1"/>
      <c r="B462" s="12"/>
      <c r="C462" s="13"/>
      <c r="D462" s="13"/>
      <c r="E462" s="13"/>
      <c r="F462" s="12"/>
      <c r="G462" s="13"/>
      <c r="H462" s="13"/>
      <c r="I462" s="13"/>
      <c r="J462" s="12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4"/>
      <c r="AY462" s="14"/>
      <c r="AZ462" s="15"/>
      <c r="BA462" s="1"/>
    </row>
    <row r="463" spans="1:53" s="6" customFormat="1" x14ac:dyDescent="0.25">
      <c r="A463" s="1"/>
      <c r="B463" s="12"/>
      <c r="C463" s="13"/>
      <c r="D463" s="13"/>
      <c r="E463" s="13"/>
      <c r="F463" s="12"/>
      <c r="G463" s="13"/>
      <c r="H463" s="13"/>
      <c r="I463" s="13"/>
      <c r="J463" s="12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4"/>
      <c r="AY463" s="14"/>
      <c r="AZ463" s="15"/>
      <c r="BA463" s="1"/>
    </row>
    <row r="464" spans="1:53" s="6" customFormat="1" x14ac:dyDescent="0.25">
      <c r="A464" s="1"/>
      <c r="B464" s="12"/>
      <c r="C464" s="13"/>
      <c r="D464" s="13"/>
      <c r="E464" s="13"/>
      <c r="F464" s="12"/>
      <c r="G464" s="13"/>
      <c r="H464" s="13"/>
      <c r="I464" s="13"/>
      <c r="J464" s="12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4"/>
      <c r="AY464" s="14"/>
      <c r="AZ464" s="15"/>
      <c r="BA464" s="1"/>
    </row>
    <row r="465" spans="1:53" s="6" customFormat="1" x14ac:dyDescent="0.25">
      <c r="A465" s="1"/>
      <c r="B465" s="12"/>
      <c r="C465" s="13"/>
      <c r="D465" s="13"/>
      <c r="E465" s="13"/>
      <c r="F465" s="12"/>
      <c r="G465" s="13"/>
      <c r="H465" s="13"/>
      <c r="I465" s="13"/>
      <c r="J465" s="12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4"/>
      <c r="AY465" s="14"/>
      <c r="AZ465" s="15"/>
      <c r="BA465" s="1"/>
    </row>
    <row r="466" spans="1:53" s="6" customFormat="1" x14ac:dyDescent="0.25">
      <c r="A466" s="1"/>
      <c r="B466" s="12"/>
      <c r="C466" s="13"/>
      <c r="D466" s="13"/>
      <c r="E466" s="13"/>
      <c r="F466" s="12"/>
      <c r="G466" s="13"/>
      <c r="H466" s="13"/>
      <c r="I466" s="13"/>
      <c r="J466" s="12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4"/>
      <c r="AY466" s="14"/>
      <c r="AZ466" s="15"/>
      <c r="BA466" s="1"/>
    </row>
    <row r="467" spans="1:53" s="6" customFormat="1" x14ac:dyDescent="0.25">
      <c r="A467" s="1"/>
      <c r="B467" s="12"/>
      <c r="C467" s="13"/>
      <c r="D467" s="13"/>
      <c r="E467" s="13"/>
      <c r="F467" s="12"/>
      <c r="G467" s="13"/>
      <c r="H467" s="13"/>
      <c r="I467" s="13"/>
      <c r="J467" s="12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4"/>
      <c r="AY467" s="14"/>
      <c r="AZ467" s="15"/>
      <c r="BA467" s="1"/>
    </row>
    <row r="468" spans="1:53" s="6" customFormat="1" x14ac:dyDescent="0.25">
      <c r="A468" s="1"/>
      <c r="B468" s="12"/>
      <c r="C468" s="13"/>
      <c r="D468" s="13"/>
      <c r="E468" s="13"/>
      <c r="F468" s="12"/>
      <c r="G468" s="13"/>
      <c r="H468" s="13"/>
      <c r="I468" s="13"/>
      <c r="J468" s="12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4"/>
      <c r="AY468" s="14"/>
      <c r="AZ468" s="15"/>
      <c r="BA468" s="1"/>
    </row>
    <row r="469" spans="1:53" s="6" customFormat="1" x14ac:dyDescent="0.25">
      <c r="A469" s="1"/>
      <c r="B469" s="12"/>
      <c r="C469" s="13"/>
      <c r="D469" s="13"/>
      <c r="E469" s="13"/>
      <c r="F469" s="12"/>
      <c r="G469" s="13"/>
      <c r="H469" s="13"/>
      <c r="I469" s="13"/>
      <c r="J469" s="12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4"/>
      <c r="AY469" s="14"/>
      <c r="AZ469" s="15"/>
      <c r="BA469" s="1"/>
    </row>
    <row r="470" spans="1:53" s="6" customFormat="1" x14ac:dyDescent="0.25">
      <c r="A470" s="1"/>
      <c r="B470" s="12"/>
      <c r="C470" s="13"/>
      <c r="D470" s="13"/>
      <c r="E470" s="13"/>
      <c r="F470" s="12"/>
      <c r="G470" s="13"/>
      <c r="H470" s="13"/>
      <c r="I470" s="13"/>
      <c r="J470" s="12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4"/>
      <c r="AY470" s="14"/>
      <c r="AZ470" s="15"/>
      <c r="BA470" s="1"/>
    </row>
    <row r="471" spans="1:53" s="6" customFormat="1" x14ac:dyDescent="0.25">
      <c r="A471" s="1"/>
      <c r="B471" s="12"/>
      <c r="C471" s="13"/>
      <c r="D471" s="13"/>
      <c r="E471" s="13"/>
      <c r="F471" s="12"/>
      <c r="G471" s="13"/>
      <c r="H471" s="13"/>
      <c r="I471" s="13"/>
      <c r="J471" s="12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4"/>
      <c r="AY471" s="14"/>
      <c r="AZ471" s="15"/>
      <c r="BA471" s="1"/>
    </row>
    <row r="472" spans="1:53" s="6" customFormat="1" x14ac:dyDescent="0.25">
      <c r="A472" s="1"/>
      <c r="B472" s="12"/>
      <c r="C472" s="13"/>
      <c r="D472" s="13"/>
      <c r="E472" s="13"/>
      <c r="F472" s="12"/>
      <c r="G472" s="13"/>
      <c r="H472" s="13"/>
      <c r="I472" s="13"/>
      <c r="J472" s="12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4"/>
      <c r="AY472" s="14"/>
      <c r="AZ472" s="15"/>
      <c r="BA472" s="1"/>
    </row>
    <row r="473" spans="1:53" s="6" customFormat="1" x14ac:dyDescent="0.25">
      <c r="A473" s="1"/>
      <c r="B473" s="12"/>
      <c r="C473" s="13"/>
      <c r="D473" s="13"/>
      <c r="E473" s="13"/>
      <c r="F473" s="12"/>
      <c r="G473" s="13"/>
      <c r="H473" s="13"/>
      <c r="I473" s="13"/>
      <c r="J473" s="12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4"/>
      <c r="AY473" s="14"/>
      <c r="AZ473" s="15"/>
      <c r="BA473" s="1"/>
    </row>
    <row r="474" spans="1:53" s="6" customFormat="1" x14ac:dyDescent="0.25">
      <c r="A474" s="1"/>
      <c r="B474" s="12"/>
      <c r="C474" s="13"/>
      <c r="D474" s="13"/>
      <c r="E474" s="13"/>
      <c r="F474" s="12"/>
      <c r="G474" s="13"/>
      <c r="H474" s="13"/>
      <c r="I474" s="13"/>
      <c r="J474" s="12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4"/>
      <c r="AY474" s="14"/>
      <c r="AZ474" s="15"/>
      <c r="BA474" s="1"/>
    </row>
    <row r="475" spans="1:53" s="6" customFormat="1" x14ac:dyDescent="0.25">
      <c r="A475" s="1"/>
      <c r="B475" s="12"/>
      <c r="C475" s="13"/>
      <c r="D475" s="13"/>
      <c r="E475" s="13"/>
      <c r="F475" s="12"/>
      <c r="G475" s="13"/>
      <c r="H475" s="13"/>
      <c r="I475" s="13"/>
      <c r="J475" s="12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4"/>
      <c r="AY475" s="14"/>
      <c r="AZ475" s="15"/>
      <c r="BA475" s="1"/>
    </row>
    <row r="476" spans="1:53" s="6" customFormat="1" x14ac:dyDescent="0.25">
      <c r="A476" s="1"/>
      <c r="B476" s="12"/>
      <c r="C476" s="13"/>
      <c r="D476" s="13"/>
      <c r="E476" s="13"/>
      <c r="F476" s="12"/>
      <c r="G476" s="13"/>
      <c r="H476" s="13"/>
      <c r="I476" s="13"/>
      <c r="J476" s="12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4"/>
      <c r="AY476" s="14"/>
      <c r="AZ476" s="15"/>
      <c r="BA476" s="1"/>
    </row>
    <row r="477" spans="1:53" s="6" customFormat="1" x14ac:dyDescent="0.25">
      <c r="A477" s="1"/>
      <c r="B477" s="12"/>
      <c r="C477" s="13"/>
      <c r="D477" s="13"/>
      <c r="E477" s="13"/>
      <c r="F477" s="12"/>
      <c r="G477" s="13"/>
      <c r="H477" s="13"/>
      <c r="I477" s="13"/>
      <c r="J477" s="12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4"/>
      <c r="AY477" s="14"/>
      <c r="AZ477" s="15"/>
      <c r="BA477" s="1"/>
    </row>
    <row r="478" spans="1:53" s="6" customFormat="1" x14ac:dyDescent="0.25">
      <c r="A478" s="1"/>
      <c r="B478" s="12"/>
      <c r="C478" s="13"/>
      <c r="D478" s="13"/>
      <c r="E478" s="13"/>
      <c r="F478" s="12"/>
      <c r="G478" s="13"/>
      <c r="H478" s="13"/>
      <c r="I478" s="13"/>
      <c r="J478" s="12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4"/>
      <c r="AY478" s="14"/>
      <c r="AZ478" s="15"/>
      <c r="BA478" s="1"/>
    </row>
    <row r="479" spans="1:53" s="6" customFormat="1" x14ac:dyDescent="0.25">
      <c r="A479" s="1"/>
      <c r="B479" s="12"/>
      <c r="C479" s="13"/>
      <c r="D479" s="13"/>
      <c r="E479" s="13"/>
      <c r="F479" s="12"/>
      <c r="G479" s="13"/>
      <c r="H479" s="13"/>
      <c r="I479" s="13"/>
      <c r="J479" s="12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4"/>
      <c r="AY479" s="14"/>
      <c r="AZ479" s="15"/>
      <c r="BA479" s="1"/>
    </row>
    <row r="480" spans="1:53" s="6" customFormat="1" x14ac:dyDescent="0.25">
      <c r="A480" s="1"/>
      <c r="B480" s="12"/>
      <c r="C480" s="13"/>
      <c r="D480" s="13"/>
      <c r="E480" s="13"/>
      <c r="F480" s="12"/>
      <c r="G480" s="13"/>
      <c r="H480" s="13"/>
      <c r="I480" s="13"/>
      <c r="J480" s="12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4"/>
      <c r="AY480" s="14"/>
      <c r="AZ480" s="15"/>
      <c r="BA480" s="1"/>
    </row>
    <row r="481" spans="1:53" s="6" customFormat="1" x14ac:dyDescent="0.25">
      <c r="A481" s="1"/>
      <c r="B481" s="12"/>
      <c r="C481" s="13"/>
      <c r="D481" s="13"/>
      <c r="E481" s="13"/>
      <c r="F481" s="12"/>
      <c r="G481" s="13"/>
      <c r="H481" s="13"/>
      <c r="I481" s="13"/>
      <c r="J481" s="12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4"/>
      <c r="AY481" s="14"/>
      <c r="AZ481" s="15"/>
      <c r="BA481" s="1"/>
    </row>
    <row r="482" spans="1:53" s="6" customFormat="1" x14ac:dyDescent="0.25">
      <c r="A482" s="1"/>
      <c r="B482" s="12"/>
      <c r="C482" s="13"/>
      <c r="D482" s="13"/>
      <c r="E482" s="13"/>
      <c r="F482" s="12"/>
      <c r="G482" s="13"/>
      <c r="H482" s="13"/>
      <c r="I482" s="13"/>
      <c r="J482" s="12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4"/>
      <c r="AY482" s="14"/>
      <c r="AZ482" s="15"/>
      <c r="BA482" s="1"/>
    </row>
    <row r="483" spans="1:53" s="6" customFormat="1" x14ac:dyDescent="0.25">
      <c r="A483" s="1"/>
      <c r="B483" s="12"/>
      <c r="C483" s="13"/>
      <c r="D483" s="13"/>
      <c r="E483" s="13"/>
      <c r="F483" s="12"/>
      <c r="G483" s="13"/>
      <c r="H483" s="13"/>
      <c r="I483" s="13"/>
      <c r="J483" s="12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4"/>
      <c r="AY483" s="14"/>
      <c r="AZ483" s="15"/>
      <c r="BA483" s="1"/>
    </row>
    <row r="484" spans="1:53" s="6" customFormat="1" x14ac:dyDescent="0.25">
      <c r="A484" s="1"/>
      <c r="B484" s="12"/>
      <c r="C484" s="13"/>
      <c r="D484" s="13"/>
      <c r="E484" s="13"/>
      <c r="F484" s="12"/>
      <c r="G484" s="13"/>
      <c r="H484" s="13"/>
      <c r="I484" s="13"/>
      <c r="J484" s="12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4"/>
      <c r="AY484" s="14"/>
      <c r="AZ484" s="15"/>
      <c r="BA484" s="1"/>
    </row>
    <row r="485" spans="1:53" s="6" customFormat="1" x14ac:dyDescent="0.25">
      <c r="A485" s="1"/>
      <c r="B485" s="12"/>
      <c r="C485" s="13"/>
      <c r="D485" s="13"/>
      <c r="E485" s="13"/>
      <c r="F485" s="12"/>
      <c r="G485" s="13"/>
      <c r="H485" s="13"/>
      <c r="I485" s="13"/>
      <c r="J485" s="12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4"/>
      <c r="AY485" s="14"/>
      <c r="AZ485" s="15"/>
      <c r="BA485" s="1"/>
    </row>
    <row r="486" spans="1:53" s="6" customFormat="1" x14ac:dyDescent="0.25">
      <c r="A486" s="1"/>
      <c r="B486" s="12"/>
      <c r="C486" s="13"/>
      <c r="D486" s="13"/>
      <c r="E486" s="13"/>
      <c r="F486" s="12"/>
      <c r="G486" s="13"/>
      <c r="H486" s="13"/>
      <c r="I486" s="13"/>
      <c r="J486" s="12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4"/>
      <c r="AY486" s="14"/>
      <c r="AZ486" s="15"/>
      <c r="BA486" s="1"/>
    </row>
    <row r="487" spans="1:53" s="6" customFormat="1" x14ac:dyDescent="0.25">
      <c r="A487" s="1"/>
      <c r="B487" s="12"/>
      <c r="C487" s="13"/>
      <c r="D487" s="13"/>
      <c r="E487" s="13"/>
      <c r="F487" s="12"/>
      <c r="G487" s="13"/>
      <c r="H487" s="13"/>
      <c r="I487" s="13"/>
      <c r="J487" s="12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4"/>
      <c r="AY487" s="14"/>
      <c r="AZ487" s="15"/>
      <c r="BA487" s="1"/>
    </row>
    <row r="488" spans="1:53" s="6" customFormat="1" x14ac:dyDescent="0.25">
      <c r="A488" s="1"/>
      <c r="B488" s="12"/>
      <c r="C488" s="13"/>
      <c r="D488" s="13"/>
      <c r="E488" s="13"/>
      <c r="F488" s="12"/>
      <c r="G488" s="13"/>
      <c r="H488" s="13"/>
      <c r="I488" s="13"/>
      <c r="J488" s="12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4"/>
      <c r="AY488" s="14"/>
      <c r="AZ488" s="15"/>
      <c r="BA488" s="1"/>
    </row>
    <row r="489" spans="1:53" s="6" customFormat="1" x14ac:dyDescent="0.25">
      <c r="A489" s="1"/>
      <c r="B489" s="12"/>
      <c r="C489" s="13"/>
      <c r="D489" s="13"/>
      <c r="E489" s="13"/>
      <c r="F489" s="12"/>
      <c r="G489" s="13"/>
      <c r="H489" s="13"/>
      <c r="I489" s="13"/>
      <c r="J489" s="12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4"/>
      <c r="AY489" s="14"/>
      <c r="AZ489" s="15"/>
      <c r="BA489" s="1"/>
    </row>
    <row r="490" spans="1:53" s="6" customFormat="1" x14ac:dyDescent="0.25">
      <c r="A490" s="1"/>
      <c r="B490" s="12"/>
      <c r="C490" s="13"/>
      <c r="D490" s="13"/>
      <c r="E490" s="13"/>
      <c r="F490" s="12"/>
      <c r="G490" s="13"/>
      <c r="H490" s="13"/>
      <c r="I490" s="13"/>
      <c r="J490" s="12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4"/>
      <c r="AY490" s="14"/>
      <c r="AZ490" s="15"/>
      <c r="BA490" s="1"/>
    </row>
    <row r="491" spans="1:53" s="6" customFormat="1" x14ac:dyDescent="0.25">
      <c r="A491" s="1"/>
      <c r="B491" s="12"/>
      <c r="C491" s="13"/>
      <c r="D491" s="13"/>
      <c r="E491" s="13"/>
      <c r="F491" s="12"/>
      <c r="G491" s="13"/>
      <c r="H491" s="13"/>
      <c r="I491" s="13"/>
      <c r="J491" s="12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4"/>
      <c r="AY491" s="14"/>
      <c r="AZ491" s="15"/>
      <c r="BA491" s="1"/>
    </row>
    <row r="492" spans="1:53" s="6" customFormat="1" x14ac:dyDescent="0.25">
      <c r="A492" s="1"/>
      <c r="B492" s="12"/>
      <c r="C492" s="13"/>
      <c r="D492" s="13"/>
      <c r="E492" s="13"/>
      <c r="F492" s="12"/>
      <c r="G492" s="13"/>
      <c r="H492" s="13"/>
      <c r="I492" s="13"/>
      <c r="J492" s="12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4"/>
      <c r="AY492" s="14"/>
      <c r="AZ492" s="15"/>
      <c r="BA492" s="1"/>
    </row>
    <row r="493" spans="1:53" s="6" customFormat="1" x14ac:dyDescent="0.25">
      <c r="A493" s="1"/>
      <c r="B493" s="12"/>
      <c r="C493" s="13"/>
      <c r="D493" s="13"/>
      <c r="E493" s="13"/>
      <c r="F493" s="12"/>
      <c r="G493" s="13"/>
      <c r="H493" s="13"/>
      <c r="I493" s="13"/>
      <c r="J493" s="12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4"/>
      <c r="AY493" s="14"/>
      <c r="AZ493" s="15"/>
      <c r="BA493" s="1"/>
    </row>
    <row r="494" spans="1:53" s="6" customFormat="1" x14ac:dyDescent="0.25">
      <c r="A494" s="1"/>
      <c r="B494" s="12"/>
      <c r="C494" s="13"/>
      <c r="D494" s="13"/>
      <c r="E494" s="13"/>
      <c r="F494" s="12"/>
      <c r="G494" s="13"/>
      <c r="H494" s="13"/>
      <c r="I494" s="13"/>
      <c r="J494" s="12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4"/>
      <c r="AY494" s="14"/>
      <c r="AZ494" s="15"/>
      <c r="BA494" s="1"/>
    </row>
    <row r="495" spans="1:53" s="6" customFormat="1" x14ac:dyDescent="0.25">
      <c r="A495" s="1"/>
      <c r="B495" s="12"/>
      <c r="C495" s="13"/>
      <c r="D495" s="13"/>
      <c r="E495" s="13"/>
      <c r="F495" s="12"/>
      <c r="G495" s="13"/>
      <c r="H495" s="13"/>
      <c r="I495" s="13"/>
      <c r="J495" s="12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4"/>
      <c r="AY495" s="14"/>
      <c r="AZ495" s="15"/>
      <c r="BA495" s="1"/>
    </row>
    <row r="496" spans="1:53" s="6" customFormat="1" x14ac:dyDescent="0.25">
      <c r="A496" s="1"/>
      <c r="B496" s="12"/>
      <c r="C496" s="13"/>
      <c r="D496" s="13"/>
      <c r="E496" s="13"/>
      <c r="F496" s="12"/>
      <c r="G496" s="13"/>
      <c r="H496" s="13"/>
      <c r="I496" s="13"/>
      <c r="J496" s="12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4"/>
      <c r="AY496" s="14"/>
      <c r="AZ496" s="15"/>
      <c r="BA496" s="1"/>
    </row>
    <row r="497" spans="1:53" s="6" customFormat="1" x14ac:dyDescent="0.25">
      <c r="A497" s="1"/>
      <c r="B497" s="12"/>
      <c r="C497" s="13"/>
      <c r="D497" s="13"/>
      <c r="E497" s="13"/>
      <c r="F497" s="12"/>
      <c r="G497" s="13"/>
      <c r="H497" s="13"/>
      <c r="I497" s="13"/>
      <c r="J497" s="12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4"/>
      <c r="AY497" s="14"/>
      <c r="AZ497" s="15"/>
      <c r="BA497" s="1"/>
    </row>
    <row r="498" spans="1:53" s="6" customFormat="1" x14ac:dyDescent="0.25">
      <c r="A498" s="1"/>
      <c r="B498" s="12"/>
      <c r="C498" s="13"/>
      <c r="D498" s="13"/>
      <c r="E498" s="13"/>
      <c r="F498" s="12"/>
      <c r="G498" s="13"/>
      <c r="H498" s="13"/>
      <c r="I498" s="13"/>
      <c r="J498" s="12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4"/>
      <c r="AY498" s="14"/>
      <c r="AZ498" s="15"/>
      <c r="BA498" s="1"/>
    </row>
    <row r="499" spans="1:53" s="6" customFormat="1" x14ac:dyDescent="0.25">
      <c r="A499" s="1"/>
      <c r="B499" s="12"/>
      <c r="C499" s="13"/>
      <c r="D499" s="13"/>
      <c r="E499" s="13"/>
      <c r="F499" s="12"/>
      <c r="G499" s="13"/>
      <c r="H499" s="13"/>
      <c r="I499" s="13"/>
      <c r="J499" s="12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4"/>
      <c r="AY499" s="14"/>
      <c r="AZ499" s="15"/>
      <c r="BA499" s="1"/>
    </row>
    <row r="500" spans="1:53" s="6" customFormat="1" x14ac:dyDescent="0.25">
      <c r="A500" s="1"/>
      <c r="B500" s="12"/>
      <c r="C500" s="13"/>
      <c r="D500" s="13"/>
      <c r="E500" s="13"/>
      <c r="F500" s="12"/>
      <c r="G500" s="13"/>
      <c r="H500" s="13"/>
      <c r="I500" s="13"/>
      <c r="J500" s="12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4"/>
      <c r="AY500" s="14"/>
      <c r="AZ500" s="15"/>
      <c r="BA500" s="1"/>
    </row>
    <row r="501" spans="1:53" s="6" customFormat="1" x14ac:dyDescent="0.25">
      <c r="A501" s="1"/>
      <c r="B501" s="12"/>
      <c r="C501" s="13"/>
      <c r="D501" s="13"/>
      <c r="E501" s="13"/>
      <c r="F501" s="12"/>
      <c r="G501" s="13"/>
      <c r="H501" s="13"/>
      <c r="I501" s="13"/>
      <c r="J501" s="12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4"/>
      <c r="AY501" s="14"/>
      <c r="AZ501" s="15"/>
      <c r="BA501" s="1"/>
    </row>
    <row r="502" spans="1:53" s="6" customFormat="1" x14ac:dyDescent="0.25">
      <c r="A502" s="1"/>
      <c r="B502" s="12"/>
      <c r="C502" s="13"/>
      <c r="D502" s="13"/>
      <c r="E502" s="13"/>
      <c r="F502" s="12"/>
      <c r="G502" s="13"/>
      <c r="H502" s="13"/>
      <c r="I502" s="13"/>
      <c r="J502" s="12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4"/>
      <c r="AY502" s="14"/>
      <c r="AZ502" s="15"/>
      <c r="BA502" s="1"/>
    </row>
    <row r="503" spans="1:53" s="6" customFormat="1" x14ac:dyDescent="0.25">
      <c r="A503" s="1"/>
      <c r="B503" s="12"/>
      <c r="C503" s="13"/>
      <c r="D503" s="13"/>
      <c r="E503" s="13"/>
      <c r="F503" s="12"/>
      <c r="G503" s="13"/>
      <c r="H503" s="13"/>
      <c r="I503" s="13"/>
      <c r="J503" s="12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4"/>
      <c r="AY503" s="14"/>
      <c r="AZ503" s="15"/>
      <c r="BA503" s="1"/>
    </row>
    <row r="504" spans="1:53" s="6" customFormat="1" x14ac:dyDescent="0.25">
      <c r="A504" s="1"/>
      <c r="B504" s="12"/>
      <c r="C504" s="13"/>
      <c r="D504" s="13"/>
      <c r="E504" s="13"/>
      <c r="F504" s="12"/>
      <c r="G504" s="13"/>
      <c r="H504" s="13"/>
      <c r="I504" s="13"/>
      <c r="J504" s="12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4"/>
      <c r="AY504" s="14"/>
      <c r="AZ504" s="15"/>
      <c r="BA504" s="1"/>
    </row>
    <row r="505" spans="1:53" s="6" customFormat="1" x14ac:dyDescent="0.25">
      <c r="A505" s="1"/>
      <c r="B505" s="12"/>
      <c r="C505" s="13"/>
      <c r="D505" s="13"/>
      <c r="E505" s="13"/>
      <c r="F505" s="12"/>
      <c r="G505" s="13"/>
      <c r="H505" s="13"/>
      <c r="I505" s="13"/>
      <c r="J505" s="12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4"/>
      <c r="AY505" s="14"/>
      <c r="AZ505" s="15"/>
      <c r="BA505" s="1"/>
    </row>
    <row r="506" spans="1:53" s="6" customFormat="1" x14ac:dyDescent="0.25">
      <c r="A506" s="1"/>
      <c r="B506" s="12"/>
      <c r="C506" s="13"/>
      <c r="D506" s="13"/>
      <c r="E506" s="13"/>
      <c r="F506" s="12"/>
      <c r="G506" s="13"/>
      <c r="H506" s="13"/>
      <c r="I506" s="13"/>
      <c r="J506" s="12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4"/>
      <c r="AY506" s="14"/>
      <c r="AZ506" s="15"/>
      <c r="BA506" s="1"/>
    </row>
    <row r="507" spans="1:53" s="6" customFormat="1" x14ac:dyDescent="0.25">
      <c r="A507" s="1"/>
      <c r="B507" s="12"/>
      <c r="C507" s="13"/>
      <c r="D507" s="13"/>
      <c r="E507" s="13"/>
      <c r="F507" s="12"/>
      <c r="G507" s="13"/>
      <c r="H507" s="13"/>
      <c r="I507" s="13"/>
      <c r="J507" s="12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4"/>
      <c r="AY507" s="14"/>
      <c r="AZ507" s="15"/>
      <c r="BA507" s="1"/>
    </row>
    <row r="508" spans="1:53" s="6" customFormat="1" x14ac:dyDescent="0.25">
      <c r="A508" s="1"/>
      <c r="B508" s="12"/>
      <c r="C508" s="13"/>
      <c r="D508" s="13"/>
      <c r="E508" s="13"/>
      <c r="F508" s="12"/>
      <c r="G508" s="13"/>
      <c r="H508" s="13"/>
      <c r="I508" s="13"/>
      <c r="J508" s="12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4"/>
      <c r="AY508" s="14"/>
      <c r="AZ508" s="15"/>
      <c r="BA508" s="1"/>
    </row>
    <row r="509" spans="1:53" s="6" customFormat="1" x14ac:dyDescent="0.25">
      <c r="A509" s="1"/>
      <c r="B509" s="12"/>
      <c r="C509" s="13"/>
      <c r="D509" s="13"/>
      <c r="E509" s="13"/>
      <c r="F509" s="12"/>
      <c r="G509" s="13"/>
      <c r="H509" s="13"/>
      <c r="I509" s="13"/>
      <c r="J509" s="12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4"/>
      <c r="AY509" s="14"/>
      <c r="AZ509" s="15"/>
      <c r="BA509" s="1"/>
    </row>
    <row r="510" spans="1:53" s="6" customFormat="1" x14ac:dyDescent="0.25">
      <c r="A510" s="1"/>
      <c r="B510" s="12"/>
      <c r="C510" s="13"/>
      <c r="D510" s="13"/>
      <c r="E510" s="13"/>
      <c r="F510" s="12"/>
      <c r="G510" s="13"/>
      <c r="H510" s="13"/>
      <c r="I510" s="13"/>
      <c r="J510" s="12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4"/>
      <c r="AY510" s="14"/>
      <c r="AZ510" s="15"/>
      <c r="BA510" s="1"/>
    </row>
    <row r="511" spans="1:53" s="6" customFormat="1" x14ac:dyDescent="0.25">
      <c r="A511" s="1"/>
      <c r="B511" s="12"/>
      <c r="C511" s="13"/>
      <c r="D511" s="13"/>
      <c r="E511" s="13"/>
      <c r="F511" s="12"/>
      <c r="G511" s="13"/>
      <c r="H511" s="13"/>
      <c r="I511" s="13"/>
      <c r="J511" s="12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4"/>
      <c r="AY511" s="14"/>
      <c r="AZ511" s="15"/>
      <c r="BA511" s="1"/>
    </row>
    <row r="512" spans="1:53" s="6" customFormat="1" x14ac:dyDescent="0.25">
      <c r="A512" s="1"/>
      <c r="B512" s="12"/>
      <c r="C512" s="13"/>
      <c r="D512" s="13"/>
      <c r="E512" s="13"/>
      <c r="F512" s="12"/>
      <c r="G512" s="13"/>
      <c r="H512" s="13"/>
      <c r="I512" s="13"/>
      <c r="J512" s="12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4"/>
      <c r="AY512" s="14"/>
      <c r="AZ512" s="15"/>
      <c r="BA512" s="1"/>
    </row>
    <row r="513" spans="1:53" s="6" customFormat="1" x14ac:dyDescent="0.25">
      <c r="A513" s="1"/>
      <c r="B513" s="12"/>
      <c r="C513" s="13"/>
      <c r="D513" s="13"/>
      <c r="E513" s="13"/>
      <c r="F513" s="12"/>
      <c r="G513" s="13"/>
      <c r="H513" s="13"/>
      <c r="I513" s="13"/>
      <c r="J513" s="12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4"/>
      <c r="AY513" s="14"/>
      <c r="AZ513" s="15"/>
      <c r="BA513" s="1"/>
    </row>
    <row r="514" spans="1:53" s="6" customFormat="1" x14ac:dyDescent="0.25">
      <c r="A514" s="1"/>
      <c r="B514" s="12"/>
      <c r="C514" s="13"/>
      <c r="D514" s="13"/>
      <c r="E514" s="13"/>
      <c r="F514" s="12"/>
      <c r="G514" s="13"/>
      <c r="H514" s="13"/>
      <c r="I514" s="13"/>
      <c r="J514" s="12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4"/>
      <c r="AY514" s="14"/>
      <c r="AZ514" s="15"/>
      <c r="BA514" s="1"/>
    </row>
    <row r="515" spans="1:53" s="6" customFormat="1" x14ac:dyDescent="0.25">
      <c r="A515" s="1"/>
      <c r="B515" s="12"/>
      <c r="C515" s="13"/>
      <c r="D515" s="13"/>
      <c r="E515" s="13"/>
      <c r="F515" s="12"/>
      <c r="G515" s="13"/>
      <c r="H515" s="13"/>
      <c r="I515" s="13"/>
      <c r="J515" s="12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4"/>
      <c r="AY515" s="14"/>
      <c r="AZ515" s="15"/>
      <c r="BA515" s="1"/>
    </row>
    <row r="516" spans="1:53" s="6" customFormat="1" x14ac:dyDescent="0.25">
      <c r="A516" s="1"/>
      <c r="B516" s="12"/>
      <c r="C516" s="13"/>
      <c r="D516" s="13"/>
      <c r="E516" s="13"/>
      <c r="F516" s="12"/>
      <c r="G516" s="13"/>
      <c r="H516" s="13"/>
      <c r="I516" s="13"/>
      <c r="J516" s="12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4"/>
      <c r="AY516" s="14"/>
      <c r="AZ516" s="15"/>
      <c r="BA516" s="1"/>
    </row>
    <row r="517" spans="1:53" s="6" customFormat="1" x14ac:dyDescent="0.25">
      <c r="A517" s="1"/>
      <c r="B517" s="12"/>
      <c r="C517" s="13"/>
      <c r="D517" s="13"/>
      <c r="E517" s="13"/>
      <c r="F517" s="12"/>
      <c r="G517" s="13"/>
      <c r="H517" s="13"/>
      <c r="I517" s="13"/>
      <c r="J517" s="12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4"/>
      <c r="AY517" s="14"/>
      <c r="AZ517" s="15"/>
      <c r="BA517" s="1"/>
    </row>
    <row r="518" spans="1:53" s="6" customFormat="1" x14ac:dyDescent="0.25">
      <c r="A518" s="1"/>
      <c r="B518" s="12"/>
      <c r="C518" s="13"/>
      <c r="D518" s="13"/>
      <c r="E518" s="13"/>
      <c r="F518" s="12"/>
      <c r="G518" s="13"/>
      <c r="H518" s="13"/>
      <c r="I518" s="13"/>
      <c r="J518" s="12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4"/>
      <c r="AY518" s="14"/>
      <c r="AZ518" s="15"/>
      <c r="BA518" s="1"/>
    </row>
    <row r="519" spans="1:53" s="6" customFormat="1" x14ac:dyDescent="0.25">
      <c r="A519" s="1"/>
      <c r="B519" s="12"/>
      <c r="C519" s="13"/>
      <c r="D519" s="13"/>
      <c r="E519" s="13"/>
      <c r="F519" s="12"/>
      <c r="G519" s="13"/>
      <c r="H519" s="13"/>
      <c r="I519" s="13"/>
      <c r="J519" s="12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4"/>
      <c r="AY519" s="14"/>
      <c r="AZ519" s="15"/>
      <c r="BA519" s="1"/>
    </row>
    <row r="520" spans="1:53" s="6" customFormat="1" x14ac:dyDescent="0.25">
      <c r="A520" s="1"/>
      <c r="B520" s="12"/>
      <c r="C520" s="13"/>
      <c r="D520" s="13"/>
      <c r="E520" s="13"/>
      <c r="F520" s="12"/>
      <c r="G520" s="13"/>
      <c r="H520" s="13"/>
      <c r="I520" s="13"/>
      <c r="J520" s="12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4"/>
      <c r="AY520" s="14"/>
      <c r="AZ520" s="15"/>
      <c r="BA520" s="1"/>
    </row>
    <row r="521" spans="1:53" s="6" customFormat="1" x14ac:dyDescent="0.25">
      <c r="A521" s="1"/>
      <c r="B521" s="12"/>
      <c r="C521" s="13"/>
      <c r="D521" s="13"/>
      <c r="E521" s="13"/>
      <c r="F521" s="12"/>
      <c r="G521" s="13"/>
      <c r="H521" s="13"/>
      <c r="I521" s="13"/>
      <c r="J521" s="12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4"/>
      <c r="AY521" s="14"/>
      <c r="AZ521" s="15"/>
      <c r="BA521" s="1"/>
    </row>
    <row r="522" spans="1:53" s="6" customFormat="1" x14ac:dyDescent="0.25">
      <c r="A522" s="1"/>
      <c r="B522" s="12"/>
      <c r="C522" s="13"/>
      <c r="D522" s="13"/>
      <c r="E522" s="13"/>
      <c r="F522" s="12"/>
      <c r="G522" s="13"/>
      <c r="H522" s="13"/>
      <c r="I522" s="13"/>
      <c r="J522" s="12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4"/>
      <c r="AY522" s="14"/>
      <c r="AZ522" s="15"/>
      <c r="BA522" s="1"/>
    </row>
    <row r="523" spans="1:53" s="6" customFormat="1" x14ac:dyDescent="0.25">
      <c r="A523" s="1"/>
      <c r="B523" s="12"/>
      <c r="C523" s="13"/>
      <c r="D523" s="13"/>
      <c r="E523" s="13"/>
      <c r="F523" s="12"/>
      <c r="G523" s="13"/>
      <c r="H523" s="13"/>
      <c r="I523" s="13"/>
      <c r="J523" s="12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4"/>
      <c r="AY523" s="14"/>
      <c r="AZ523" s="15"/>
      <c r="BA523" s="1"/>
    </row>
    <row r="524" spans="1:53" s="6" customFormat="1" x14ac:dyDescent="0.25">
      <c r="A524" s="1"/>
      <c r="B524" s="12"/>
      <c r="C524" s="13"/>
      <c r="D524" s="13"/>
      <c r="E524" s="13"/>
      <c r="F524" s="12"/>
      <c r="G524" s="13"/>
      <c r="H524" s="13"/>
      <c r="I524" s="13"/>
      <c r="J524" s="12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4"/>
      <c r="AY524" s="14"/>
      <c r="AZ524" s="15"/>
      <c r="BA524" s="1"/>
    </row>
    <row r="525" spans="1:53" s="6" customFormat="1" x14ac:dyDescent="0.25">
      <c r="A525" s="1"/>
      <c r="B525" s="12"/>
      <c r="C525" s="13"/>
      <c r="D525" s="13"/>
      <c r="E525" s="13"/>
      <c r="F525" s="12"/>
      <c r="G525" s="13"/>
      <c r="H525" s="13"/>
      <c r="I525" s="13"/>
      <c r="J525" s="12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4"/>
      <c r="AY525" s="14"/>
      <c r="AZ525" s="15"/>
      <c r="BA525" s="1"/>
    </row>
    <row r="526" spans="1:53" s="6" customFormat="1" x14ac:dyDescent="0.25">
      <c r="A526" s="1"/>
      <c r="B526" s="12"/>
      <c r="C526" s="13"/>
      <c r="D526" s="13"/>
      <c r="E526" s="13"/>
      <c r="F526" s="12"/>
      <c r="G526" s="13"/>
      <c r="H526" s="13"/>
      <c r="I526" s="13"/>
      <c r="J526" s="12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4"/>
      <c r="AY526" s="14"/>
      <c r="AZ526" s="15"/>
      <c r="BA526" s="1"/>
    </row>
    <row r="527" spans="1:53" s="6" customFormat="1" x14ac:dyDescent="0.25">
      <c r="A527" s="1"/>
      <c r="B527" s="12"/>
      <c r="C527" s="13"/>
      <c r="D527" s="13"/>
      <c r="E527" s="13"/>
      <c r="F527" s="12"/>
      <c r="G527" s="13"/>
      <c r="H527" s="13"/>
      <c r="I527" s="13"/>
      <c r="J527" s="12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4"/>
      <c r="AY527" s="14"/>
      <c r="AZ527" s="15"/>
      <c r="BA527" s="1"/>
    </row>
    <row r="528" spans="1:53" s="6" customFormat="1" x14ac:dyDescent="0.25">
      <c r="A528" s="1"/>
      <c r="B528" s="12"/>
      <c r="C528" s="13"/>
      <c r="D528" s="13"/>
      <c r="E528" s="13"/>
      <c r="F528" s="12"/>
      <c r="G528" s="13"/>
      <c r="H528" s="13"/>
      <c r="I528" s="13"/>
      <c r="J528" s="12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4"/>
      <c r="AY528" s="14"/>
      <c r="AZ528" s="15"/>
      <c r="BA528" s="1"/>
    </row>
    <row r="529" spans="1:53" s="6" customFormat="1" x14ac:dyDescent="0.25">
      <c r="A529" s="1"/>
      <c r="B529" s="12"/>
      <c r="C529" s="13"/>
      <c r="D529" s="13"/>
      <c r="E529" s="13"/>
      <c r="F529" s="12"/>
      <c r="G529" s="13"/>
      <c r="H529" s="13"/>
      <c r="I529" s="13"/>
      <c r="J529" s="12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4"/>
      <c r="AY529" s="14"/>
      <c r="AZ529" s="15"/>
      <c r="BA529" s="1"/>
    </row>
    <row r="530" spans="1:53" s="6" customFormat="1" x14ac:dyDescent="0.25">
      <c r="A530" s="1"/>
      <c r="B530" s="12"/>
      <c r="C530" s="13"/>
      <c r="D530" s="13"/>
      <c r="E530" s="13"/>
      <c r="F530" s="12"/>
      <c r="G530" s="13"/>
      <c r="H530" s="13"/>
      <c r="I530" s="13"/>
      <c r="J530" s="12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4"/>
      <c r="AY530" s="14"/>
      <c r="AZ530" s="15"/>
      <c r="BA530" s="1"/>
    </row>
    <row r="531" spans="1:53" s="6" customFormat="1" x14ac:dyDescent="0.25">
      <c r="A531" s="1"/>
      <c r="B531" s="12"/>
      <c r="C531" s="13"/>
      <c r="D531" s="13"/>
      <c r="E531" s="13"/>
      <c r="F531" s="12"/>
      <c r="G531" s="13"/>
      <c r="H531" s="13"/>
      <c r="I531" s="13"/>
      <c r="J531" s="12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4"/>
      <c r="AY531" s="14"/>
      <c r="AZ531" s="15"/>
      <c r="BA531" s="1"/>
    </row>
    <row r="532" spans="1:53" s="6" customFormat="1" x14ac:dyDescent="0.25">
      <c r="A532" s="1"/>
      <c r="B532" s="12"/>
      <c r="C532" s="13"/>
      <c r="D532" s="13"/>
      <c r="E532" s="13"/>
      <c r="F532" s="12"/>
      <c r="G532" s="13"/>
      <c r="H532" s="13"/>
      <c r="I532" s="13"/>
      <c r="J532" s="12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4"/>
      <c r="AY532" s="14"/>
      <c r="AZ532" s="15"/>
      <c r="BA532" s="1"/>
    </row>
    <row r="533" spans="1:53" s="6" customFormat="1" x14ac:dyDescent="0.25">
      <c r="A533" s="1"/>
      <c r="B533" s="12"/>
      <c r="C533" s="13"/>
      <c r="D533" s="13"/>
      <c r="E533" s="13"/>
      <c r="F533" s="12"/>
      <c r="G533" s="13"/>
      <c r="H533" s="13"/>
      <c r="I533" s="13"/>
      <c r="J533" s="12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4"/>
      <c r="AY533" s="14"/>
      <c r="AZ533" s="15"/>
      <c r="BA533" s="1"/>
    </row>
    <row r="534" spans="1:53" s="6" customFormat="1" x14ac:dyDescent="0.25">
      <c r="A534" s="1"/>
      <c r="B534" s="12"/>
      <c r="C534" s="13"/>
      <c r="D534" s="13"/>
      <c r="E534" s="13"/>
      <c r="F534" s="12"/>
      <c r="G534" s="13"/>
      <c r="H534" s="13"/>
      <c r="I534" s="13"/>
      <c r="J534" s="12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4"/>
      <c r="AY534" s="14"/>
      <c r="AZ534" s="15"/>
      <c r="BA534" s="1"/>
    </row>
    <row r="535" spans="1:53" s="6" customFormat="1" x14ac:dyDescent="0.25">
      <c r="A535" s="1"/>
      <c r="B535" s="12"/>
      <c r="C535" s="13"/>
      <c r="D535" s="13"/>
      <c r="E535" s="13"/>
      <c r="F535" s="12"/>
      <c r="G535" s="13"/>
      <c r="H535" s="13"/>
      <c r="I535" s="13"/>
      <c r="J535" s="12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4"/>
      <c r="AY535" s="14"/>
      <c r="AZ535" s="15"/>
      <c r="BA535" s="1"/>
    </row>
    <row r="536" spans="1:53" s="6" customFormat="1" x14ac:dyDescent="0.25">
      <c r="A536" s="1"/>
      <c r="B536" s="12"/>
      <c r="C536" s="13"/>
      <c r="D536" s="13"/>
      <c r="E536" s="13"/>
      <c r="F536" s="12"/>
      <c r="G536" s="13"/>
      <c r="H536" s="13"/>
      <c r="I536" s="13"/>
      <c r="J536" s="12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4"/>
      <c r="AY536" s="14"/>
      <c r="AZ536" s="15"/>
      <c r="BA536" s="1"/>
    </row>
    <row r="537" spans="1:53" s="6" customFormat="1" x14ac:dyDescent="0.25">
      <c r="A537" s="1"/>
      <c r="B537" s="12"/>
      <c r="C537" s="13"/>
      <c r="D537" s="13"/>
      <c r="E537" s="13"/>
      <c r="F537" s="12"/>
      <c r="G537" s="13"/>
      <c r="H537" s="13"/>
      <c r="I537" s="13"/>
      <c r="J537" s="12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4"/>
      <c r="AY537" s="14"/>
      <c r="AZ537" s="15"/>
      <c r="BA537" s="1"/>
    </row>
    <row r="538" spans="1:53" s="6" customFormat="1" x14ac:dyDescent="0.25">
      <c r="A538" s="1"/>
      <c r="B538" s="12"/>
      <c r="C538" s="13"/>
      <c r="D538" s="13"/>
      <c r="E538" s="13"/>
      <c r="F538" s="12"/>
      <c r="G538" s="13"/>
      <c r="H538" s="13"/>
      <c r="I538" s="13"/>
      <c r="J538" s="12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4"/>
      <c r="AY538" s="14"/>
      <c r="AZ538" s="15"/>
      <c r="BA538" s="1"/>
    </row>
    <row r="539" spans="1:53" s="6" customFormat="1" x14ac:dyDescent="0.25">
      <c r="A539" s="1"/>
      <c r="B539" s="12"/>
      <c r="C539" s="13"/>
      <c r="D539" s="13"/>
      <c r="E539" s="13"/>
      <c r="F539" s="12"/>
      <c r="G539" s="13"/>
      <c r="H539" s="13"/>
      <c r="I539" s="13"/>
      <c r="J539" s="12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4"/>
      <c r="AY539" s="14"/>
      <c r="AZ539" s="15"/>
      <c r="BA539" s="1"/>
    </row>
    <row r="540" spans="1:53" s="6" customFormat="1" x14ac:dyDescent="0.25">
      <c r="A540" s="1"/>
      <c r="B540" s="12"/>
      <c r="C540" s="13"/>
      <c r="D540" s="13"/>
      <c r="E540" s="13"/>
      <c r="F540" s="12"/>
      <c r="G540" s="13"/>
      <c r="H540" s="13"/>
      <c r="I540" s="13"/>
      <c r="J540" s="12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4"/>
      <c r="AY540" s="14"/>
      <c r="AZ540" s="15"/>
      <c r="BA540" s="1"/>
    </row>
    <row r="541" spans="1:53" s="6" customFormat="1" x14ac:dyDescent="0.25">
      <c r="A541" s="1"/>
      <c r="B541" s="12"/>
      <c r="C541" s="13"/>
      <c r="D541" s="13"/>
      <c r="E541" s="13"/>
      <c r="F541" s="12"/>
      <c r="G541" s="13"/>
      <c r="H541" s="13"/>
      <c r="I541" s="13"/>
      <c r="J541" s="12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4"/>
      <c r="AY541" s="14"/>
      <c r="AZ541" s="15"/>
      <c r="BA541" s="1"/>
    </row>
    <row r="542" spans="1:53" s="6" customFormat="1" x14ac:dyDescent="0.25">
      <c r="A542" s="1"/>
      <c r="B542" s="12"/>
      <c r="C542" s="13"/>
      <c r="D542" s="13"/>
      <c r="E542" s="13"/>
      <c r="F542" s="12"/>
      <c r="G542" s="13"/>
      <c r="H542" s="13"/>
      <c r="I542" s="13"/>
      <c r="J542" s="12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4"/>
      <c r="AY542" s="14"/>
      <c r="AZ542" s="15"/>
      <c r="BA542" s="1"/>
    </row>
    <row r="543" spans="1:53" s="6" customFormat="1" x14ac:dyDescent="0.25">
      <c r="A543" s="1"/>
      <c r="B543" s="12"/>
      <c r="C543" s="13"/>
      <c r="D543" s="13"/>
      <c r="E543" s="13"/>
      <c r="F543" s="12"/>
      <c r="G543" s="13"/>
      <c r="H543" s="13"/>
      <c r="I543" s="13"/>
      <c r="J543" s="12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4"/>
      <c r="AY543" s="14"/>
      <c r="AZ543" s="15"/>
      <c r="BA543" s="1"/>
    </row>
    <row r="544" spans="1:53" s="6" customFormat="1" x14ac:dyDescent="0.25">
      <c r="A544" s="1"/>
      <c r="B544" s="12"/>
      <c r="C544" s="13"/>
      <c r="D544" s="13"/>
      <c r="E544" s="13"/>
      <c r="F544" s="12"/>
      <c r="G544" s="13"/>
      <c r="H544" s="13"/>
      <c r="I544" s="13"/>
      <c r="J544" s="12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4"/>
      <c r="AY544" s="14"/>
      <c r="AZ544" s="15"/>
      <c r="BA544" s="1"/>
    </row>
    <row r="545" spans="1:53" s="6" customFormat="1" x14ac:dyDescent="0.25">
      <c r="A545" s="1"/>
      <c r="B545" s="12"/>
      <c r="C545" s="13"/>
      <c r="D545" s="13"/>
      <c r="E545" s="13"/>
      <c r="F545" s="12"/>
      <c r="G545" s="13"/>
      <c r="H545" s="13"/>
      <c r="I545" s="13"/>
      <c r="J545" s="12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4"/>
      <c r="AY545" s="14"/>
      <c r="AZ545" s="15"/>
      <c r="BA545" s="1"/>
    </row>
    <row r="546" spans="1:53" s="6" customFormat="1" x14ac:dyDescent="0.25">
      <c r="A546" s="1"/>
      <c r="B546" s="12"/>
      <c r="C546" s="13"/>
      <c r="D546" s="13"/>
      <c r="E546" s="13"/>
      <c r="F546" s="12"/>
      <c r="G546" s="13"/>
      <c r="H546" s="13"/>
      <c r="I546" s="13"/>
      <c r="J546" s="12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4"/>
      <c r="AY546" s="14"/>
      <c r="AZ546" s="15"/>
      <c r="BA546" s="1"/>
    </row>
    <row r="547" spans="1:53" s="6" customFormat="1" x14ac:dyDescent="0.25">
      <c r="A547" s="1"/>
      <c r="B547" s="12"/>
      <c r="C547" s="13"/>
      <c r="D547" s="13"/>
      <c r="E547" s="13"/>
      <c r="F547" s="12"/>
      <c r="G547" s="13"/>
      <c r="H547" s="13"/>
      <c r="I547" s="13"/>
      <c r="J547" s="12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4"/>
      <c r="AY547" s="14"/>
      <c r="AZ547" s="15"/>
      <c r="BA547" s="1"/>
    </row>
    <row r="548" spans="1:53" s="6" customFormat="1" x14ac:dyDescent="0.25">
      <c r="A548" s="1"/>
      <c r="B548" s="12"/>
      <c r="C548" s="13"/>
      <c r="D548" s="13"/>
      <c r="E548" s="13"/>
      <c r="F548" s="12"/>
      <c r="G548" s="13"/>
      <c r="H548" s="13"/>
      <c r="I548" s="13"/>
      <c r="J548" s="12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4"/>
      <c r="AY548" s="14"/>
      <c r="AZ548" s="15"/>
      <c r="BA548" s="1"/>
    </row>
    <row r="549" spans="1:53" s="6" customFormat="1" x14ac:dyDescent="0.25">
      <c r="A549" s="1"/>
      <c r="B549" s="12"/>
      <c r="C549" s="13"/>
      <c r="D549" s="13"/>
      <c r="E549" s="13"/>
      <c r="F549" s="12"/>
      <c r="G549" s="13"/>
      <c r="H549" s="13"/>
      <c r="I549" s="13"/>
      <c r="J549" s="12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4"/>
      <c r="AY549" s="14"/>
      <c r="AZ549" s="15"/>
      <c r="BA549" s="1"/>
    </row>
    <row r="550" spans="1:53" s="6" customFormat="1" x14ac:dyDescent="0.25">
      <c r="A550" s="1"/>
      <c r="B550" s="12"/>
      <c r="C550" s="13"/>
      <c r="D550" s="13"/>
      <c r="E550" s="13"/>
      <c r="F550" s="12"/>
      <c r="G550" s="13"/>
      <c r="H550" s="13"/>
      <c r="I550" s="13"/>
      <c r="J550" s="12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4"/>
      <c r="AY550" s="14"/>
      <c r="AZ550" s="15"/>
      <c r="BA550" s="1"/>
    </row>
    <row r="551" spans="1:53" s="6" customFormat="1" x14ac:dyDescent="0.25">
      <c r="A551" s="1"/>
      <c r="B551" s="12"/>
      <c r="C551" s="13"/>
      <c r="D551" s="13"/>
      <c r="E551" s="13"/>
      <c r="F551" s="12"/>
      <c r="G551" s="13"/>
      <c r="H551" s="13"/>
      <c r="I551" s="13"/>
      <c r="J551" s="12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4"/>
      <c r="AY551" s="14"/>
      <c r="AZ551" s="15"/>
      <c r="BA551" s="1"/>
    </row>
    <row r="552" spans="1:53" s="6" customFormat="1" x14ac:dyDescent="0.25">
      <c r="A552" s="1"/>
      <c r="B552" s="12"/>
      <c r="C552" s="13"/>
      <c r="D552" s="13"/>
      <c r="E552" s="13"/>
      <c r="F552" s="12"/>
      <c r="G552" s="13"/>
      <c r="H552" s="13"/>
      <c r="I552" s="13"/>
      <c r="J552" s="12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4"/>
      <c r="AY552" s="14"/>
      <c r="AZ552" s="15"/>
      <c r="BA552" s="1"/>
    </row>
    <row r="553" spans="1:53" s="6" customFormat="1" x14ac:dyDescent="0.25">
      <c r="A553" s="1"/>
      <c r="B553" s="12"/>
      <c r="C553" s="13"/>
      <c r="D553" s="13"/>
      <c r="E553" s="13"/>
      <c r="F553" s="12"/>
      <c r="G553" s="13"/>
      <c r="H553" s="13"/>
      <c r="I553" s="13"/>
      <c r="J553" s="12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4"/>
      <c r="AY553" s="14"/>
      <c r="AZ553" s="15"/>
      <c r="BA553" s="1"/>
    </row>
    <row r="554" spans="1:53" s="6" customFormat="1" x14ac:dyDescent="0.25">
      <c r="A554" s="1"/>
      <c r="B554" s="12"/>
      <c r="C554" s="13"/>
      <c r="D554" s="13"/>
      <c r="E554" s="13"/>
      <c r="F554" s="12"/>
      <c r="G554" s="13"/>
      <c r="H554" s="13"/>
      <c r="I554" s="13"/>
      <c r="J554" s="12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4"/>
      <c r="AY554" s="14"/>
      <c r="AZ554" s="15"/>
      <c r="BA554" s="1"/>
    </row>
    <row r="555" spans="1:53" s="6" customFormat="1" x14ac:dyDescent="0.25">
      <c r="A555" s="1"/>
      <c r="B555" s="12"/>
      <c r="C555" s="13"/>
      <c r="D555" s="13"/>
      <c r="E555" s="13"/>
      <c r="F555" s="12"/>
      <c r="G555" s="13"/>
      <c r="H555" s="13"/>
      <c r="I555" s="13"/>
      <c r="J555" s="12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4"/>
      <c r="AY555" s="14"/>
      <c r="AZ555" s="15"/>
      <c r="BA555" s="1"/>
    </row>
    <row r="556" spans="1:53" s="6" customFormat="1" x14ac:dyDescent="0.25">
      <c r="A556" s="1"/>
      <c r="B556" s="12"/>
      <c r="C556" s="13"/>
      <c r="D556" s="13"/>
      <c r="E556" s="13"/>
      <c r="F556" s="12"/>
      <c r="G556" s="13"/>
      <c r="H556" s="13"/>
      <c r="I556" s="13"/>
      <c r="J556" s="12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4"/>
      <c r="AY556" s="14"/>
      <c r="AZ556" s="15"/>
      <c r="BA556" s="1"/>
    </row>
    <row r="557" spans="1:53" s="6" customFormat="1" x14ac:dyDescent="0.25">
      <c r="A557" s="1"/>
      <c r="B557" s="12"/>
      <c r="C557" s="13"/>
      <c r="D557" s="13"/>
      <c r="E557" s="13"/>
      <c r="F557" s="12"/>
      <c r="G557" s="13"/>
      <c r="H557" s="13"/>
      <c r="I557" s="13"/>
      <c r="J557" s="12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4"/>
      <c r="AY557" s="14"/>
      <c r="AZ557" s="15"/>
      <c r="BA557" s="1"/>
    </row>
    <row r="558" spans="1:53" s="6" customFormat="1" x14ac:dyDescent="0.25">
      <c r="A558" s="1"/>
      <c r="B558" s="12"/>
      <c r="C558" s="13"/>
      <c r="D558" s="13"/>
      <c r="E558" s="13"/>
      <c r="F558" s="12"/>
      <c r="G558" s="13"/>
      <c r="H558" s="13"/>
      <c r="I558" s="13"/>
      <c r="J558" s="12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4"/>
      <c r="AY558" s="14"/>
      <c r="AZ558" s="15"/>
      <c r="BA558" s="1"/>
    </row>
    <row r="559" spans="1:53" s="6" customFormat="1" x14ac:dyDescent="0.25">
      <c r="A559" s="1"/>
      <c r="B559" s="12"/>
      <c r="C559" s="13"/>
      <c r="D559" s="13"/>
      <c r="E559" s="13"/>
      <c r="F559" s="12"/>
      <c r="G559" s="13"/>
      <c r="H559" s="13"/>
      <c r="I559" s="13"/>
      <c r="J559" s="12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4"/>
      <c r="AY559" s="14"/>
      <c r="AZ559" s="15"/>
      <c r="BA559" s="1"/>
    </row>
    <row r="560" spans="1:53" s="6" customFormat="1" x14ac:dyDescent="0.25">
      <c r="A560" s="1"/>
      <c r="B560" s="12"/>
      <c r="C560" s="13"/>
      <c r="D560" s="13"/>
      <c r="E560" s="13"/>
      <c r="F560" s="12"/>
      <c r="G560" s="13"/>
      <c r="H560" s="13"/>
      <c r="I560" s="13"/>
      <c r="J560" s="12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4"/>
      <c r="AY560" s="14"/>
      <c r="AZ560" s="15"/>
      <c r="BA560" s="1"/>
    </row>
    <row r="561" spans="1:53" s="6" customFormat="1" x14ac:dyDescent="0.25">
      <c r="A561" s="1"/>
      <c r="B561" s="12"/>
      <c r="C561" s="13"/>
      <c r="D561" s="13"/>
      <c r="E561" s="13"/>
      <c r="F561" s="12"/>
      <c r="G561" s="13"/>
      <c r="H561" s="13"/>
      <c r="I561" s="13"/>
      <c r="J561" s="12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4"/>
      <c r="AY561" s="14"/>
      <c r="AZ561" s="15"/>
      <c r="BA561" s="1"/>
    </row>
    <row r="562" spans="1:53" s="6" customFormat="1" x14ac:dyDescent="0.25">
      <c r="A562" s="1"/>
      <c r="B562" s="12"/>
      <c r="C562" s="13"/>
      <c r="D562" s="13"/>
      <c r="E562" s="13"/>
      <c r="F562" s="12"/>
      <c r="G562" s="13"/>
      <c r="H562" s="13"/>
      <c r="I562" s="13"/>
      <c r="J562" s="12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4"/>
      <c r="AY562" s="14"/>
      <c r="AZ562" s="15"/>
      <c r="BA562" s="1"/>
    </row>
    <row r="563" spans="1:53" s="6" customFormat="1" x14ac:dyDescent="0.25">
      <c r="A563" s="1"/>
      <c r="B563" s="12"/>
      <c r="C563" s="13"/>
      <c r="D563" s="13"/>
      <c r="E563" s="13"/>
      <c r="F563" s="12"/>
      <c r="G563" s="13"/>
      <c r="H563" s="13"/>
      <c r="I563" s="13"/>
      <c r="J563" s="12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4"/>
      <c r="AY563" s="14"/>
      <c r="AZ563" s="15"/>
      <c r="BA563" s="1"/>
    </row>
    <row r="564" spans="1:53" s="6" customFormat="1" x14ac:dyDescent="0.25">
      <c r="A564" s="1"/>
      <c r="B564" s="12"/>
      <c r="C564" s="13"/>
      <c r="D564" s="13"/>
      <c r="E564" s="13"/>
      <c r="F564" s="12"/>
      <c r="G564" s="13"/>
      <c r="H564" s="13"/>
      <c r="I564" s="13"/>
      <c r="J564" s="12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4"/>
      <c r="AY564" s="14"/>
      <c r="AZ564" s="15"/>
      <c r="BA564" s="1"/>
    </row>
    <row r="565" spans="1:53" s="6" customFormat="1" x14ac:dyDescent="0.25">
      <c r="A565" s="1"/>
      <c r="B565" s="12"/>
      <c r="C565" s="13"/>
      <c r="D565" s="13"/>
      <c r="E565" s="13"/>
      <c r="F565" s="12"/>
      <c r="G565" s="13"/>
      <c r="H565" s="13"/>
      <c r="I565" s="13"/>
      <c r="J565" s="12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4"/>
      <c r="AY565" s="14"/>
      <c r="AZ565" s="15"/>
      <c r="BA565" s="1"/>
    </row>
    <row r="566" spans="1:53" s="6" customFormat="1" x14ac:dyDescent="0.25">
      <c r="A566" s="1"/>
      <c r="B566" s="12"/>
      <c r="C566" s="13"/>
      <c r="D566" s="13"/>
      <c r="E566" s="13"/>
      <c r="F566" s="12"/>
      <c r="G566" s="13"/>
      <c r="H566" s="13"/>
      <c r="I566" s="13"/>
      <c r="J566" s="12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4"/>
      <c r="AY566" s="14"/>
      <c r="AZ566" s="15"/>
      <c r="BA566" s="1"/>
    </row>
    <row r="567" spans="1:53" s="6" customFormat="1" x14ac:dyDescent="0.25">
      <c r="A567" s="1"/>
      <c r="B567" s="12"/>
      <c r="C567" s="13"/>
      <c r="D567" s="13"/>
      <c r="E567" s="13"/>
      <c r="F567" s="12"/>
      <c r="G567" s="13"/>
      <c r="H567" s="13"/>
      <c r="I567" s="13"/>
      <c r="J567" s="12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4"/>
      <c r="AY567" s="14"/>
      <c r="AZ567" s="15"/>
      <c r="BA567" s="1"/>
    </row>
    <row r="568" spans="1:53" s="6" customFormat="1" x14ac:dyDescent="0.25">
      <c r="A568" s="1"/>
      <c r="B568" s="12"/>
      <c r="C568" s="13"/>
      <c r="D568" s="13"/>
      <c r="E568" s="13"/>
      <c r="F568" s="12"/>
      <c r="G568" s="13"/>
      <c r="H568" s="13"/>
      <c r="I568" s="13"/>
      <c r="J568" s="12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4"/>
      <c r="AY568" s="14"/>
      <c r="AZ568" s="15"/>
      <c r="BA568" s="1"/>
    </row>
    <row r="569" spans="1:53" s="6" customFormat="1" x14ac:dyDescent="0.25">
      <c r="A569" s="1"/>
      <c r="B569" s="12"/>
      <c r="C569" s="13"/>
      <c r="D569" s="13"/>
      <c r="E569" s="13"/>
      <c r="F569" s="12"/>
      <c r="G569" s="13"/>
      <c r="H569" s="13"/>
      <c r="I569" s="13"/>
      <c r="J569" s="12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4"/>
      <c r="AY569" s="14"/>
      <c r="AZ569" s="15"/>
      <c r="BA569" s="1"/>
    </row>
    <row r="570" spans="1:53" s="6" customFormat="1" x14ac:dyDescent="0.25">
      <c r="A570" s="1"/>
      <c r="B570" s="12"/>
      <c r="C570" s="13"/>
      <c r="D570" s="13"/>
      <c r="E570" s="13"/>
      <c r="F570" s="12"/>
      <c r="G570" s="13"/>
      <c r="H570" s="13"/>
      <c r="I570" s="13"/>
      <c r="J570" s="12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4"/>
      <c r="AY570" s="14"/>
      <c r="AZ570" s="15"/>
      <c r="BA570" s="1"/>
    </row>
    <row r="571" spans="1:53" s="6" customFormat="1" x14ac:dyDescent="0.25">
      <c r="A571" s="1"/>
      <c r="B571" s="12"/>
      <c r="C571" s="13"/>
      <c r="D571" s="13"/>
      <c r="E571" s="13"/>
      <c r="F571" s="12"/>
      <c r="G571" s="13"/>
      <c r="H571" s="13"/>
      <c r="I571" s="13"/>
      <c r="J571" s="12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4"/>
      <c r="AY571" s="14"/>
      <c r="AZ571" s="15"/>
      <c r="BA571" s="1"/>
    </row>
    <row r="572" spans="1:53" s="6" customFormat="1" x14ac:dyDescent="0.25">
      <c r="A572" s="1"/>
      <c r="B572" s="12"/>
      <c r="C572" s="13"/>
      <c r="D572" s="13"/>
      <c r="E572" s="13"/>
      <c r="F572" s="12"/>
      <c r="G572" s="13"/>
      <c r="H572" s="13"/>
      <c r="I572" s="13"/>
      <c r="J572" s="12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4"/>
      <c r="AY572" s="14"/>
      <c r="AZ572" s="15"/>
      <c r="BA572" s="1"/>
    </row>
    <row r="573" spans="1:53" s="6" customFormat="1" x14ac:dyDescent="0.25">
      <c r="A573" s="1"/>
      <c r="B573" s="12"/>
      <c r="C573" s="13"/>
      <c r="D573" s="13"/>
      <c r="E573" s="13"/>
      <c r="F573" s="12"/>
      <c r="G573" s="13"/>
      <c r="H573" s="13"/>
      <c r="I573" s="13"/>
      <c r="J573" s="12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4"/>
      <c r="AY573" s="14"/>
      <c r="AZ573" s="15"/>
      <c r="BA573" s="1"/>
    </row>
    <row r="574" spans="1:53" s="6" customFormat="1" x14ac:dyDescent="0.25">
      <c r="A574" s="1"/>
      <c r="B574" s="12"/>
      <c r="C574" s="13"/>
      <c r="D574" s="13"/>
      <c r="E574" s="13"/>
      <c r="F574" s="12"/>
      <c r="G574" s="13"/>
      <c r="H574" s="13"/>
      <c r="I574" s="13"/>
      <c r="J574" s="12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4"/>
      <c r="AY574" s="14"/>
      <c r="AZ574" s="15"/>
      <c r="BA574" s="1"/>
    </row>
    <row r="575" spans="1:53" s="6" customFormat="1" x14ac:dyDescent="0.25">
      <c r="A575" s="1"/>
      <c r="B575" s="12"/>
      <c r="C575" s="13"/>
      <c r="D575" s="13"/>
      <c r="E575" s="13"/>
      <c r="F575" s="12"/>
      <c r="G575" s="13"/>
      <c r="H575" s="13"/>
      <c r="I575" s="13"/>
      <c r="J575" s="12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4"/>
      <c r="AY575" s="14"/>
      <c r="AZ575" s="15"/>
      <c r="BA575" s="1"/>
    </row>
    <row r="576" spans="1:53" s="6" customFormat="1" x14ac:dyDescent="0.25">
      <c r="A576" s="1"/>
      <c r="B576" s="12"/>
      <c r="C576" s="13"/>
      <c r="D576" s="13"/>
      <c r="E576" s="13"/>
      <c r="F576" s="12"/>
      <c r="G576" s="13"/>
      <c r="H576" s="13"/>
      <c r="I576" s="13"/>
      <c r="J576" s="12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4"/>
      <c r="AY576" s="14"/>
      <c r="AZ576" s="15"/>
      <c r="BA576" s="1"/>
    </row>
    <row r="577" spans="1:53" s="6" customFormat="1" x14ac:dyDescent="0.25">
      <c r="A577" s="1"/>
      <c r="B577" s="12"/>
      <c r="C577" s="13"/>
      <c r="D577" s="13"/>
      <c r="E577" s="13"/>
      <c r="F577" s="12"/>
      <c r="G577" s="13"/>
      <c r="H577" s="13"/>
      <c r="I577" s="13"/>
      <c r="J577" s="12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4"/>
      <c r="AY577" s="14"/>
      <c r="AZ577" s="15"/>
      <c r="BA577" s="1"/>
    </row>
    <row r="578" spans="1:53" s="6" customFormat="1" x14ac:dyDescent="0.25">
      <c r="A578" s="1"/>
      <c r="B578" s="12"/>
      <c r="C578" s="13"/>
      <c r="D578" s="13"/>
      <c r="E578" s="13"/>
      <c r="F578" s="12"/>
      <c r="G578" s="13"/>
      <c r="H578" s="13"/>
      <c r="I578" s="13"/>
      <c r="J578" s="12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4"/>
      <c r="AY578" s="14"/>
      <c r="AZ578" s="15"/>
      <c r="BA578" s="1"/>
    </row>
    <row r="579" spans="1:53" s="6" customFormat="1" x14ac:dyDescent="0.25">
      <c r="A579" s="1"/>
      <c r="B579" s="12"/>
      <c r="C579" s="13"/>
      <c r="D579" s="13"/>
      <c r="E579" s="13"/>
      <c r="F579" s="12"/>
      <c r="G579" s="13"/>
      <c r="H579" s="13"/>
      <c r="I579" s="13"/>
      <c r="J579" s="12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4"/>
      <c r="AY579" s="14"/>
      <c r="AZ579" s="15"/>
      <c r="BA579" s="1"/>
    </row>
    <row r="580" spans="1:53" s="6" customFormat="1" x14ac:dyDescent="0.25">
      <c r="A580" s="1"/>
      <c r="B580" s="12"/>
      <c r="C580" s="13"/>
      <c r="D580" s="13"/>
      <c r="E580" s="13"/>
      <c r="F580" s="12"/>
      <c r="G580" s="13"/>
      <c r="H580" s="13"/>
      <c r="I580" s="13"/>
      <c r="J580" s="12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4"/>
      <c r="AY580" s="14"/>
      <c r="AZ580" s="15"/>
      <c r="BA580" s="1"/>
    </row>
    <row r="581" spans="1:53" s="6" customFormat="1" x14ac:dyDescent="0.25">
      <c r="A581" s="1"/>
      <c r="B581" s="12"/>
      <c r="C581" s="13"/>
      <c r="D581" s="13"/>
      <c r="E581" s="13"/>
      <c r="F581" s="12"/>
      <c r="G581" s="13"/>
      <c r="H581" s="13"/>
      <c r="I581" s="13"/>
      <c r="J581" s="12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4"/>
      <c r="AY581" s="14"/>
      <c r="AZ581" s="15"/>
      <c r="BA581" s="1"/>
    </row>
    <row r="582" spans="1:53" s="6" customFormat="1" x14ac:dyDescent="0.25">
      <c r="A582" s="1"/>
      <c r="B582" s="12"/>
      <c r="C582" s="13"/>
      <c r="D582" s="13"/>
      <c r="E582" s="13"/>
      <c r="F582" s="12"/>
      <c r="G582" s="13"/>
      <c r="H582" s="13"/>
      <c r="I582" s="13"/>
      <c r="J582" s="12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4"/>
      <c r="AY582" s="14"/>
      <c r="AZ582" s="15"/>
      <c r="BA582" s="1"/>
    </row>
    <row r="583" spans="1:53" s="6" customFormat="1" x14ac:dyDescent="0.25">
      <c r="A583" s="1"/>
      <c r="B583" s="12"/>
      <c r="C583" s="13"/>
      <c r="D583" s="13"/>
      <c r="E583" s="13"/>
      <c r="F583" s="12"/>
      <c r="G583" s="13"/>
      <c r="H583" s="13"/>
      <c r="I583" s="13"/>
      <c r="J583" s="12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4"/>
      <c r="AY583" s="14"/>
      <c r="AZ583" s="15"/>
      <c r="BA583" s="1"/>
    </row>
    <row r="584" spans="1:53" s="6" customFormat="1" x14ac:dyDescent="0.25">
      <c r="A584" s="1"/>
      <c r="B584" s="12"/>
      <c r="C584" s="13"/>
      <c r="D584" s="13"/>
      <c r="E584" s="13"/>
      <c r="F584" s="12"/>
      <c r="G584" s="13"/>
      <c r="H584" s="13"/>
      <c r="I584" s="13"/>
      <c r="J584" s="12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4"/>
      <c r="AY584" s="14"/>
      <c r="AZ584" s="15"/>
      <c r="BA584" s="1"/>
    </row>
    <row r="585" spans="1:53" s="6" customFormat="1" x14ac:dyDescent="0.25">
      <c r="A585" s="1"/>
      <c r="B585" s="12"/>
      <c r="C585" s="13"/>
      <c r="D585" s="13"/>
      <c r="E585" s="13"/>
      <c r="F585" s="12"/>
      <c r="G585" s="13"/>
      <c r="H585" s="13"/>
      <c r="I585" s="13"/>
      <c r="J585" s="12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4"/>
      <c r="AY585" s="14"/>
      <c r="AZ585" s="15"/>
      <c r="BA585" s="1"/>
    </row>
    <row r="586" spans="1:53" s="6" customFormat="1" x14ac:dyDescent="0.25">
      <c r="A586" s="1"/>
      <c r="B586" s="12"/>
      <c r="C586" s="13"/>
      <c r="D586" s="13"/>
      <c r="E586" s="13"/>
      <c r="F586" s="12"/>
      <c r="G586" s="13"/>
      <c r="H586" s="13"/>
      <c r="I586" s="13"/>
      <c r="J586" s="12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4"/>
      <c r="AY586" s="14"/>
      <c r="AZ586" s="15"/>
      <c r="BA586" s="1"/>
    </row>
    <row r="587" spans="1:53" s="6" customFormat="1" x14ac:dyDescent="0.25">
      <c r="A587" s="1"/>
      <c r="B587" s="12"/>
      <c r="C587" s="13"/>
      <c r="D587" s="13"/>
      <c r="E587" s="13"/>
      <c r="F587" s="12"/>
      <c r="G587" s="13"/>
      <c r="H587" s="13"/>
      <c r="I587" s="13"/>
      <c r="J587" s="12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4"/>
      <c r="AY587" s="14"/>
      <c r="AZ587" s="15"/>
      <c r="BA587" s="1"/>
    </row>
    <row r="588" spans="1:53" s="6" customFormat="1" x14ac:dyDescent="0.25">
      <c r="A588" s="1"/>
      <c r="B588" s="12"/>
      <c r="C588" s="13"/>
      <c r="D588" s="13"/>
      <c r="E588" s="13"/>
      <c r="F588" s="12"/>
      <c r="G588" s="13"/>
      <c r="H588" s="13"/>
      <c r="I588" s="13"/>
      <c r="J588" s="12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4"/>
      <c r="AY588" s="14"/>
      <c r="AZ588" s="15"/>
      <c r="BA588" s="1"/>
    </row>
    <row r="589" spans="1:53" s="6" customFormat="1" x14ac:dyDescent="0.25">
      <c r="A589" s="1"/>
      <c r="B589" s="12"/>
      <c r="C589" s="13"/>
      <c r="D589" s="13"/>
      <c r="E589" s="13"/>
      <c r="F589" s="12"/>
      <c r="G589" s="13"/>
      <c r="H589" s="13"/>
      <c r="I589" s="13"/>
      <c r="J589" s="12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4"/>
      <c r="AY589" s="14"/>
      <c r="AZ589" s="15"/>
      <c r="BA589" s="1"/>
    </row>
    <row r="590" spans="1:53" s="6" customFormat="1" x14ac:dyDescent="0.25">
      <c r="A590" s="1"/>
      <c r="B590" s="12"/>
      <c r="C590" s="13"/>
      <c r="D590" s="13"/>
      <c r="E590" s="13"/>
      <c r="F590" s="12"/>
      <c r="G590" s="13"/>
      <c r="H590" s="13"/>
      <c r="I590" s="13"/>
      <c r="J590" s="12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4"/>
      <c r="AY590" s="14"/>
      <c r="AZ590" s="15"/>
      <c r="BA590" s="1"/>
    </row>
    <row r="591" spans="1:53" s="6" customFormat="1" x14ac:dyDescent="0.25">
      <c r="A591" s="1"/>
      <c r="B591" s="12"/>
      <c r="C591" s="13"/>
      <c r="D591" s="13"/>
      <c r="E591" s="13"/>
      <c r="F591" s="12"/>
      <c r="G591" s="13"/>
      <c r="H591" s="13"/>
      <c r="I591" s="13"/>
      <c r="J591" s="12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4"/>
      <c r="AY591" s="14"/>
      <c r="AZ591" s="15"/>
      <c r="BA591" s="1"/>
    </row>
    <row r="592" spans="1:53" s="6" customFormat="1" x14ac:dyDescent="0.25">
      <c r="A592" s="1"/>
      <c r="B592" s="12"/>
      <c r="C592" s="13"/>
      <c r="D592" s="13"/>
      <c r="E592" s="13"/>
      <c r="F592" s="12"/>
      <c r="G592" s="13"/>
      <c r="H592" s="13"/>
      <c r="I592" s="13"/>
      <c r="J592" s="12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4"/>
      <c r="AY592" s="14"/>
      <c r="AZ592" s="15"/>
      <c r="BA592" s="1"/>
    </row>
    <row r="593" spans="1:53" s="6" customFormat="1" x14ac:dyDescent="0.25">
      <c r="A593" s="1"/>
      <c r="B593" s="12"/>
      <c r="C593" s="13"/>
      <c r="D593" s="13"/>
      <c r="E593" s="13"/>
      <c r="F593" s="12"/>
      <c r="G593" s="13"/>
      <c r="H593" s="13"/>
      <c r="I593" s="13"/>
      <c r="J593" s="12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4"/>
      <c r="AY593" s="14"/>
      <c r="AZ593" s="15"/>
      <c r="BA593" s="1"/>
    </row>
    <row r="594" spans="1:53" s="6" customFormat="1" x14ac:dyDescent="0.25">
      <c r="A594" s="1"/>
      <c r="B594" s="12"/>
      <c r="C594" s="13"/>
      <c r="D594" s="13"/>
      <c r="E594" s="13"/>
      <c r="F594" s="12"/>
      <c r="G594" s="13"/>
      <c r="H594" s="13"/>
      <c r="I594" s="13"/>
      <c r="J594" s="12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4"/>
      <c r="AY594" s="14"/>
      <c r="AZ594" s="15"/>
      <c r="BA594" s="1"/>
    </row>
    <row r="595" spans="1:53" s="6" customFormat="1" x14ac:dyDescent="0.25">
      <c r="A595" s="1"/>
      <c r="B595" s="12"/>
      <c r="C595" s="13"/>
      <c r="D595" s="13"/>
      <c r="E595" s="13"/>
      <c r="F595" s="12"/>
      <c r="G595" s="13"/>
      <c r="H595" s="13"/>
      <c r="I595" s="13"/>
      <c r="J595" s="12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4"/>
      <c r="AY595" s="14"/>
      <c r="AZ595" s="15"/>
      <c r="BA595" s="1"/>
    </row>
    <row r="596" spans="1:53" s="6" customFormat="1" x14ac:dyDescent="0.25">
      <c r="A596" s="1"/>
      <c r="B596" s="12"/>
      <c r="C596" s="13"/>
      <c r="D596" s="13"/>
      <c r="E596" s="13"/>
      <c r="F596" s="12"/>
      <c r="G596" s="13"/>
      <c r="H596" s="13"/>
      <c r="I596" s="13"/>
      <c r="J596" s="12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4"/>
      <c r="AY596" s="14"/>
      <c r="AZ596" s="15"/>
      <c r="BA596" s="1"/>
    </row>
    <row r="597" spans="1:53" s="6" customFormat="1" x14ac:dyDescent="0.25">
      <c r="A597" s="1"/>
      <c r="B597" s="12"/>
      <c r="C597" s="13"/>
      <c r="D597" s="13"/>
      <c r="E597" s="13"/>
      <c r="F597" s="12"/>
      <c r="G597" s="13"/>
      <c r="H597" s="13"/>
      <c r="I597" s="13"/>
      <c r="J597" s="12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4"/>
      <c r="AY597" s="14"/>
      <c r="AZ597" s="15"/>
      <c r="BA597" s="1"/>
    </row>
    <row r="598" spans="1:53" s="6" customFormat="1" x14ac:dyDescent="0.25">
      <c r="A598" s="1"/>
      <c r="B598" s="12"/>
      <c r="C598" s="13"/>
      <c r="D598" s="13"/>
      <c r="E598" s="13"/>
      <c r="F598" s="12"/>
      <c r="G598" s="13"/>
      <c r="H598" s="13"/>
      <c r="I598" s="13"/>
      <c r="J598" s="12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4"/>
      <c r="AY598" s="14"/>
      <c r="AZ598" s="15"/>
      <c r="BA598" s="1"/>
    </row>
    <row r="599" spans="1:53" s="6" customFormat="1" x14ac:dyDescent="0.25">
      <c r="A599" s="1"/>
      <c r="B599" s="12"/>
      <c r="C599" s="13"/>
      <c r="D599" s="13"/>
      <c r="E599" s="13"/>
      <c r="F599" s="12"/>
      <c r="G599" s="13"/>
      <c r="H599" s="13"/>
      <c r="I599" s="13"/>
      <c r="J599" s="12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4"/>
      <c r="AY599" s="14"/>
      <c r="AZ599" s="15"/>
      <c r="BA599" s="1"/>
    </row>
    <row r="600" spans="1:53" s="6" customFormat="1" x14ac:dyDescent="0.25">
      <c r="A600" s="1"/>
      <c r="B600" s="12"/>
      <c r="C600" s="13"/>
      <c r="D600" s="13"/>
      <c r="E600" s="13"/>
      <c r="F600" s="12"/>
      <c r="G600" s="13"/>
      <c r="H600" s="13"/>
      <c r="I600" s="13"/>
      <c r="J600" s="12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4"/>
      <c r="AY600" s="14"/>
      <c r="AZ600" s="15"/>
      <c r="BA600" s="1"/>
    </row>
    <row r="601" spans="1:53" s="6" customFormat="1" x14ac:dyDescent="0.25">
      <c r="A601" s="1"/>
      <c r="B601" s="12"/>
      <c r="C601" s="13"/>
      <c r="D601" s="13"/>
      <c r="E601" s="13"/>
      <c r="F601" s="12"/>
      <c r="G601" s="13"/>
      <c r="H601" s="13"/>
      <c r="I601" s="13"/>
      <c r="J601" s="12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4"/>
      <c r="AY601" s="14"/>
      <c r="AZ601" s="15"/>
      <c r="BA601" s="1"/>
    </row>
    <row r="602" spans="1:53" s="6" customFormat="1" x14ac:dyDescent="0.25">
      <c r="A602" s="1"/>
      <c r="B602" s="12"/>
      <c r="C602" s="13"/>
      <c r="D602" s="13"/>
      <c r="E602" s="13"/>
      <c r="F602" s="12"/>
      <c r="G602" s="13"/>
      <c r="H602" s="13"/>
      <c r="I602" s="13"/>
      <c r="J602" s="12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4"/>
      <c r="AY602" s="14"/>
      <c r="AZ602" s="15"/>
      <c r="BA602" s="1"/>
    </row>
    <row r="603" spans="1:53" s="6" customFormat="1" x14ac:dyDescent="0.25">
      <c r="A603" s="1"/>
      <c r="B603" s="12"/>
      <c r="C603" s="13"/>
      <c r="D603" s="13"/>
      <c r="E603" s="13"/>
      <c r="F603" s="12"/>
      <c r="G603" s="13"/>
      <c r="H603" s="13"/>
      <c r="I603" s="13"/>
      <c r="J603" s="12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4"/>
      <c r="AY603" s="14"/>
      <c r="AZ603" s="15"/>
      <c r="BA603" s="1"/>
    </row>
    <row r="604" spans="1:53" s="6" customFormat="1" x14ac:dyDescent="0.25">
      <c r="A604" s="1"/>
      <c r="B604" s="12"/>
      <c r="C604" s="13"/>
      <c r="D604" s="13"/>
      <c r="E604" s="13"/>
      <c r="F604" s="12"/>
      <c r="G604" s="13"/>
      <c r="H604" s="13"/>
      <c r="I604" s="13"/>
      <c r="J604" s="12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4"/>
      <c r="AY604" s="14"/>
      <c r="AZ604" s="15"/>
      <c r="BA604" s="1"/>
    </row>
    <row r="605" spans="1:53" s="6" customFormat="1" x14ac:dyDescent="0.25">
      <c r="A605" s="1"/>
      <c r="B605" s="12"/>
      <c r="C605" s="13"/>
      <c r="D605" s="13"/>
      <c r="E605" s="13"/>
      <c r="F605" s="12"/>
      <c r="G605" s="13"/>
      <c r="H605" s="13"/>
      <c r="I605" s="13"/>
      <c r="J605" s="12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4"/>
      <c r="AY605" s="14"/>
      <c r="AZ605" s="15"/>
      <c r="BA605" s="1"/>
    </row>
    <row r="606" spans="1:53" s="6" customFormat="1" x14ac:dyDescent="0.25">
      <c r="A606" s="1"/>
      <c r="B606" s="12"/>
      <c r="C606" s="13"/>
      <c r="D606" s="13"/>
      <c r="E606" s="13"/>
      <c r="F606" s="12"/>
      <c r="G606" s="13"/>
      <c r="H606" s="13"/>
      <c r="I606" s="13"/>
      <c r="J606" s="12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4"/>
      <c r="AY606" s="14"/>
      <c r="AZ606" s="15"/>
      <c r="BA606" s="1"/>
    </row>
    <row r="607" spans="1:53" s="6" customFormat="1" x14ac:dyDescent="0.25">
      <c r="A607" s="1"/>
      <c r="B607" s="12"/>
      <c r="C607" s="13"/>
      <c r="D607" s="13"/>
      <c r="E607" s="13"/>
      <c r="F607" s="12"/>
      <c r="G607" s="13"/>
      <c r="H607" s="13"/>
      <c r="I607" s="13"/>
      <c r="J607" s="12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4"/>
      <c r="AY607" s="14"/>
      <c r="AZ607" s="15"/>
      <c r="BA607" s="1"/>
    </row>
    <row r="608" spans="1:53" s="6" customFormat="1" x14ac:dyDescent="0.25">
      <c r="A608" s="1"/>
      <c r="B608" s="12"/>
      <c r="C608" s="13"/>
      <c r="D608" s="13"/>
      <c r="E608" s="13"/>
      <c r="F608" s="12"/>
      <c r="G608" s="13"/>
      <c r="H608" s="13"/>
      <c r="I608" s="13"/>
      <c r="J608" s="12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4"/>
      <c r="AY608" s="14"/>
      <c r="AZ608" s="15"/>
      <c r="BA608" s="1"/>
    </row>
    <row r="609" spans="1:53" s="6" customFormat="1" x14ac:dyDescent="0.25">
      <c r="A609" s="1"/>
      <c r="B609" s="12"/>
      <c r="C609" s="13"/>
      <c r="D609" s="13"/>
      <c r="E609" s="13"/>
      <c r="F609" s="12"/>
      <c r="G609" s="13"/>
      <c r="H609" s="13"/>
      <c r="I609" s="13"/>
      <c r="J609" s="12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4"/>
      <c r="AY609" s="14"/>
      <c r="AZ609" s="15"/>
      <c r="BA609" s="1"/>
    </row>
    <row r="610" spans="1:53" s="6" customFormat="1" x14ac:dyDescent="0.25">
      <c r="A610" s="1"/>
      <c r="B610" s="12"/>
      <c r="C610" s="13"/>
      <c r="D610" s="13"/>
      <c r="E610" s="13"/>
      <c r="F610" s="12"/>
      <c r="G610" s="13"/>
      <c r="H610" s="13"/>
      <c r="I610" s="13"/>
      <c r="J610" s="12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4"/>
      <c r="AY610" s="14"/>
      <c r="AZ610" s="15"/>
      <c r="BA610" s="1"/>
    </row>
    <row r="611" spans="1:53" s="6" customFormat="1" x14ac:dyDescent="0.25">
      <c r="A611" s="1"/>
      <c r="B611" s="12"/>
      <c r="C611" s="13"/>
      <c r="D611" s="13"/>
      <c r="E611" s="13"/>
      <c r="F611" s="12"/>
      <c r="G611" s="13"/>
      <c r="H611" s="13"/>
      <c r="I611" s="13"/>
      <c r="J611" s="12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4"/>
      <c r="AY611" s="14"/>
      <c r="AZ611" s="15"/>
      <c r="BA611" s="1"/>
    </row>
    <row r="612" spans="1:53" s="6" customFormat="1" x14ac:dyDescent="0.25">
      <c r="A612" s="1"/>
      <c r="B612" s="12"/>
      <c r="C612" s="13"/>
      <c r="D612" s="13"/>
      <c r="E612" s="13"/>
      <c r="F612" s="12"/>
      <c r="G612" s="13"/>
      <c r="H612" s="13"/>
      <c r="I612" s="13"/>
      <c r="J612" s="12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4"/>
      <c r="AY612" s="14"/>
      <c r="AZ612" s="15"/>
      <c r="BA612" s="1"/>
    </row>
    <row r="613" spans="1:53" s="6" customFormat="1" x14ac:dyDescent="0.25">
      <c r="A613" s="1"/>
      <c r="B613" s="12"/>
      <c r="C613" s="13"/>
      <c r="D613" s="13"/>
      <c r="E613" s="13"/>
      <c r="F613" s="12"/>
      <c r="G613" s="13"/>
      <c r="H613" s="13"/>
      <c r="I613" s="13"/>
      <c r="J613" s="12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4"/>
      <c r="AY613" s="14"/>
      <c r="AZ613" s="15"/>
      <c r="BA613" s="1"/>
    </row>
    <row r="614" spans="1:53" s="6" customFormat="1" x14ac:dyDescent="0.25">
      <c r="A614" s="1"/>
      <c r="B614" s="12"/>
      <c r="C614" s="13"/>
      <c r="D614" s="13"/>
      <c r="E614" s="13"/>
      <c r="F614" s="12"/>
      <c r="G614" s="13"/>
      <c r="H614" s="13"/>
      <c r="I614" s="13"/>
      <c r="J614" s="12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4"/>
      <c r="AY614" s="14"/>
      <c r="AZ614" s="15"/>
      <c r="BA614" s="1"/>
    </row>
    <row r="615" spans="1:53" s="6" customFormat="1" x14ac:dyDescent="0.25">
      <c r="A615" s="1"/>
      <c r="B615" s="12"/>
      <c r="C615" s="13"/>
      <c r="D615" s="13"/>
      <c r="E615" s="13"/>
      <c r="F615" s="12"/>
      <c r="G615" s="13"/>
      <c r="H615" s="13"/>
      <c r="I615" s="13"/>
      <c r="J615" s="12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4"/>
      <c r="AY615" s="14"/>
      <c r="AZ615" s="15"/>
      <c r="BA615" s="1"/>
    </row>
    <row r="616" spans="1:53" s="6" customFormat="1" x14ac:dyDescent="0.25">
      <c r="A616" s="1"/>
      <c r="B616" s="12"/>
      <c r="C616" s="13"/>
      <c r="D616" s="13"/>
      <c r="E616" s="13"/>
      <c r="F616" s="12"/>
      <c r="G616" s="13"/>
      <c r="H616" s="13"/>
      <c r="I616" s="13"/>
      <c r="J616" s="12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4"/>
      <c r="AY616" s="14"/>
      <c r="AZ616" s="15"/>
      <c r="BA616" s="1"/>
    </row>
    <row r="617" spans="1:53" s="6" customFormat="1" x14ac:dyDescent="0.25">
      <c r="A617" s="1"/>
      <c r="B617" s="12"/>
      <c r="C617" s="13"/>
      <c r="D617" s="13"/>
      <c r="E617" s="13"/>
      <c r="F617" s="12"/>
      <c r="G617" s="13"/>
      <c r="H617" s="13"/>
      <c r="I617" s="13"/>
      <c r="J617" s="12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4"/>
      <c r="AY617" s="14"/>
      <c r="AZ617" s="15"/>
      <c r="BA617" s="1"/>
    </row>
    <row r="618" spans="1:53" s="6" customFormat="1" x14ac:dyDescent="0.25">
      <c r="A618" s="1"/>
      <c r="B618" s="12"/>
      <c r="C618" s="13"/>
      <c r="D618" s="13"/>
      <c r="E618" s="13"/>
      <c r="F618" s="12"/>
      <c r="G618" s="13"/>
      <c r="H618" s="13"/>
      <c r="I618" s="13"/>
      <c r="J618" s="12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4"/>
      <c r="AY618" s="14"/>
      <c r="AZ618" s="15"/>
      <c r="BA618" s="1"/>
    </row>
    <row r="619" spans="1:53" s="6" customFormat="1" x14ac:dyDescent="0.25">
      <c r="A619" s="1"/>
      <c r="B619" s="12"/>
      <c r="C619" s="13"/>
      <c r="D619" s="13"/>
      <c r="E619" s="13"/>
      <c r="F619" s="12"/>
      <c r="G619" s="13"/>
      <c r="H619" s="13"/>
      <c r="I619" s="13"/>
      <c r="J619" s="12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4"/>
      <c r="AY619" s="14"/>
      <c r="AZ619" s="15"/>
      <c r="BA619" s="1"/>
    </row>
    <row r="620" spans="1:53" s="6" customFormat="1" x14ac:dyDescent="0.25">
      <c r="A620" s="1"/>
      <c r="B620" s="12"/>
      <c r="C620" s="13"/>
      <c r="D620" s="13"/>
      <c r="E620" s="13"/>
      <c r="F620" s="12"/>
      <c r="G620" s="13"/>
      <c r="H620" s="13"/>
      <c r="I620" s="13"/>
      <c r="J620" s="12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4"/>
      <c r="AY620" s="14"/>
      <c r="AZ620" s="15"/>
      <c r="BA620" s="1"/>
    </row>
    <row r="621" spans="1:53" s="6" customFormat="1" x14ac:dyDescent="0.25">
      <c r="A621" s="1"/>
      <c r="B621" s="12"/>
      <c r="C621" s="13"/>
      <c r="D621" s="13"/>
      <c r="E621" s="13"/>
      <c r="F621" s="12"/>
      <c r="G621" s="13"/>
      <c r="H621" s="13"/>
      <c r="I621" s="13"/>
      <c r="J621" s="12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4"/>
      <c r="AY621" s="14"/>
      <c r="AZ621" s="15"/>
      <c r="BA621" s="1"/>
    </row>
    <row r="622" spans="1:53" s="6" customFormat="1" x14ac:dyDescent="0.25">
      <c r="A622" s="1"/>
      <c r="B622" s="12"/>
      <c r="C622" s="13"/>
      <c r="D622" s="13"/>
      <c r="E622" s="13"/>
      <c r="F622" s="12"/>
      <c r="G622" s="13"/>
      <c r="H622" s="13"/>
      <c r="I622" s="13"/>
      <c r="J622" s="12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4"/>
      <c r="AY622" s="14"/>
      <c r="AZ622" s="15"/>
      <c r="BA622" s="1"/>
    </row>
    <row r="623" spans="1:53" s="6" customFormat="1" x14ac:dyDescent="0.25">
      <c r="A623" s="1"/>
      <c r="B623" s="12"/>
      <c r="C623" s="13"/>
      <c r="D623" s="13"/>
      <c r="E623" s="13"/>
      <c r="F623" s="12"/>
      <c r="G623" s="13"/>
      <c r="H623" s="13"/>
      <c r="I623" s="13"/>
      <c r="J623" s="12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4"/>
      <c r="AY623" s="14"/>
      <c r="AZ623" s="15"/>
      <c r="BA623" s="1"/>
    </row>
    <row r="624" spans="1:53" s="6" customFormat="1" x14ac:dyDescent="0.25">
      <c r="A624" s="1"/>
      <c r="B624" s="12"/>
      <c r="C624" s="13"/>
      <c r="D624" s="13"/>
      <c r="E624" s="13"/>
      <c r="F624" s="12"/>
      <c r="G624" s="13"/>
      <c r="H624" s="13"/>
      <c r="I624" s="13"/>
      <c r="J624" s="12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4"/>
      <c r="AY624" s="14"/>
      <c r="AZ624" s="15"/>
      <c r="BA624" s="1"/>
    </row>
    <row r="625" spans="1:53" s="6" customFormat="1" x14ac:dyDescent="0.25">
      <c r="A625" s="1"/>
      <c r="B625" s="12"/>
      <c r="C625" s="13"/>
      <c r="D625" s="13"/>
      <c r="E625" s="13"/>
      <c r="F625" s="12"/>
      <c r="G625" s="13"/>
      <c r="H625" s="13"/>
      <c r="I625" s="13"/>
      <c r="J625" s="12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4"/>
      <c r="AY625" s="14"/>
      <c r="AZ625" s="15"/>
      <c r="BA625" s="1"/>
    </row>
    <row r="626" spans="1:53" s="6" customFormat="1" x14ac:dyDescent="0.25">
      <c r="A626" s="1"/>
      <c r="B626" s="12"/>
      <c r="C626" s="13"/>
      <c r="D626" s="13"/>
      <c r="E626" s="13"/>
      <c r="F626" s="12"/>
      <c r="G626" s="13"/>
      <c r="H626" s="13"/>
      <c r="I626" s="13"/>
      <c r="J626" s="12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4"/>
      <c r="AY626" s="14"/>
      <c r="AZ626" s="15"/>
      <c r="BA626" s="1"/>
    </row>
    <row r="627" spans="1:53" s="6" customFormat="1" x14ac:dyDescent="0.25">
      <c r="A627" s="1"/>
      <c r="B627" s="12"/>
      <c r="C627" s="13"/>
      <c r="D627" s="13"/>
      <c r="E627" s="13"/>
      <c r="F627" s="12"/>
      <c r="G627" s="13"/>
      <c r="H627" s="13"/>
      <c r="I627" s="13"/>
      <c r="J627" s="12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4"/>
      <c r="AY627" s="14"/>
      <c r="AZ627" s="15"/>
      <c r="BA627" s="1"/>
    </row>
    <row r="628" spans="1:53" s="6" customFormat="1" x14ac:dyDescent="0.25">
      <c r="A628" s="1"/>
      <c r="B628" s="12"/>
      <c r="C628" s="13"/>
      <c r="D628" s="13"/>
      <c r="E628" s="13"/>
      <c r="F628" s="12"/>
      <c r="G628" s="13"/>
      <c r="H628" s="13"/>
      <c r="I628" s="13"/>
      <c r="J628" s="12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4"/>
      <c r="AY628" s="14"/>
      <c r="AZ628" s="15"/>
      <c r="BA628" s="1"/>
    </row>
    <row r="629" spans="1:53" s="6" customFormat="1" x14ac:dyDescent="0.25">
      <c r="A629" s="1"/>
      <c r="B629" s="12"/>
      <c r="C629" s="13"/>
      <c r="D629" s="13"/>
      <c r="E629" s="13"/>
      <c r="F629" s="12"/>
      <c r="G629" s="13"/>
      <c r="H629" s="13"/>
      <c r="I629" s="13"/>
      <c r="J629" s="12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4"/>
      <c r="AY629" s="14"/>
      <c r="AZ629" s="15"/>
      <c r="BA629" s="1"/>
    </row>
    <row r="630" spans="1:53" s="6" customFormat="1" x14ac:dyDescent="0.25">
      <c r="A630" s="1"/>
      <c r="B630" s="12"/>
      <c r="C630" s="13"/>
      <c r="D630" s="13"/>
      <c r="E630" s="13"/>
      <c r="F630" s="12"/>
      <c r="G630" s="13"/>
      <c r="H630" s="13"/>
      <c r="I630" s="13"/>
      <c r="J630" s="12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4"/>
      <c r="AY630" s="14"/>
      <c r="AZ630" s="15"/>
      <c r="BA630" s="1"/>
    </row>
    <row r="631" spans="1:53" s="6" customFormat="1" x14ac:dyDescent="0.25">
      <c r="A631" s="1"/>
      <c r="B631" s="12"/>
      <c r="C631" s="13"/>
      <c r="D631" s="13"/>
      <c r="E631" s="13"/>
      <c r="F631" s="12"/>
      <c r="G631" s="13"/>
      <c r="H631" s="13"/>
      <c r="I631" s="13"/>
      <c r="J631" s="12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4"/>
      <c r="AY631" s="14"/>
      <c r="AZ631" s="15"/>
      <c r="BA631" s="1"/>
    </row>
    <row r="632" spans="1:53" s="6" customFormat="1" x14ac:dyDescent="0.25">
      <c r="A632" s="1"/>
      <c r="B632" s="12"/>
      <c r="C632" s="13"/>
      <c r="D632" s="13"/>
      <c r="E632" s="13"/>
      <c r="F632" s="12"/>
      <c r="G632" s="13"/>
      <c r="H632" s="13"/>
      <c r="I632" s="13"/>
      <c r="J632" s="12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4"/>
      <c r="AY632" s="14"/>
      <c r="AZ632" s="15"/>
      <c r="BA632" s="1"/>
    </row>
    <row r="633" spans="1:53" s="6" customFormat="1" x14ac:dyDescent="0.25">
      <c r="A633" s="1"/>
      <c r="B633" s="12"/>
      <c r="C633" s="13"/>
      <c r="D633" s="13"/>
      <c r="E633" s="13"/>
      <c r="F633" s="12"/>
      <c r="G633" s="13"/>
      <c r="H633" s="13"/>
      <c r="I633" s="13"/>
      <c r="J633" s="12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4"/>
      <c r="AY633" s="14"/>
      <c r="AZ633" s="15"/>
      <c r="BA633" s="1"/>
    </row>
    <row r="634" spans="1:53" s="6" customFormat="1" x14ac:dyDescent="0.25">
      <c r="A634" s="1"/>
      <c r="B634" s="12"/>
      <c r="C634" s="13"/>
      <c r="D634" s="13"/>
      <c r="E634" s="13"/>
      <c r="F634" s="12"/>
      <c r="G634" s="13"/>
      <c r="H634" s="13"/>
      <c r="I634" s="13"/>
      <c r="J634" s="12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4"/>
      <c r="AY634" s="14"/>
      <c r="AZ634" s="15"/>
      <c r="BA634" s="1"/>
    </row>
    <row r="635" spans="1:53" s="6" customFormat="1" x14ac:dyDescent="0.25">
      <c r="A635" s="1"/>
      <c r="B635" s="12"/>
      <c r="C635" s="13"/>
      <c r="D635" s="13"/>
      <c r="E635" s="13"/>
      <c r="F635" s="12"/>
      <c r="G635" s="13"/>
      <c r="H635" s="13"/>
      <c r="I635" s="13"/>
      <c r="J635" s="12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4"/>
      <c r="AY635" s="14"/>
      <c r="AZ635" s="15"/>
      <c r="BA635" s="1"/>
    </row>
    <row r="636" spans="1:53" s="6" customFormat="1" x14ac:dyDescent="0.25">
      <c r="A636" s="1"/>
      <c r="B636" s="12"/>
      <c r="C636" s="13"/>
      <c r="D636" s="13"/>
      <c r="E636" s="13"/>
      <c r="F636" s="12"/>
      <c r="G636" s="13"/>
      <c r="H636" s="13"/>
      <c r="I636" s="13"/>
      <c r="J636" s="12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4"/>
      <c r="AY636" s="14"/>
      <c r="AZ636" s="15"/>
      <c r="BA636" s="1"/>
    </row>
    <row r="637" spans="1:53" s="6" customFormat="1" x14ac:dyDescent="0.25">
      <c r="A637" s="1"/>
      <c r="B637" s="12"/>
      <c r="C637" s="13"/>
      <c r="D637" s="13"/>
      <c r="E637" s="13"/>
      <c r="F637" s="12"/>
      <c r="G637" s="13"/>
      <c r="H637" s="13"/>
      <c r="I637" s="13"/>
      <c r="J637" s="12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4"/>
      <c r="AY637" s="14"/>
      <c r="AZ637" s="15"/>
      <c r="BA637" s="1"/>
    </row>
    <row r="638" spans="1:53" s="6" customFormat="1" x14ac:dyDescent="0.25">
      <c r="A638" s="1"/>
      <c r="B638" s="12"/>
      <c r="C638" s="13"/>
      <c r="D638" s="13"/>
      <c r="E638" s="13"/>
      <c r="F638" s="12"/>
      <c r="G638" s="13"/>
      <c r="H638" s="13"/>
      <c r="I638" s="13"/>
      <c r="J638" s="12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4"/>
      <c r="AY638" s="14"/>
      <c r="AZ638" s="15"/>
      <c r="BA638" s="1"/>
    </row>
    <row r="639" spans="1:53" s="6" customFormat="1" x14ac:dyDescent="0.25">
      <c r="A639" s="1"/>
      <c r="B639" s="12"/>
      <c r="C639" s="13"/>
      <c r="D639" s="13"/>
      <c r="E639" s="13"/>
      <c r="F639" s="12"/>
      <c r="G639" s="13"/>
      <c r="H639" s="13"/>
      <c r="I639" s="13"/>
      <c r="J639" s="12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4"/>
      <c r="AY639" s="14"/>
      <c r="AZ639" s="15"/>
      <c r="BA639" s="1"/>
    </row>
    <row r="640" spans="1:53" s="6" customFormat="1" x14ac:dyDescent="0.25">
      <c r="A640" s="1"/>
      <c r="B640" s="12"/>
      <c r="C640" s="13"/>
      <c r="D640" s="13"/>
      <c r="E640" s="13"/>
      <c r="F640" s="12"/>
      <c r="G640" s="13"/>
      <c r="H640" s="13"/>
      <c r="I640" s="13"/>
      <c r="J640" s="12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4"/>
      <c r="AY640" s="14"/>
      <c r="AZ640" s="15"/>
      <c r="BA640" s="1"/>
    </row>
    <row r="641" spans="1:53" s="6" customFormat="1" x14ac:dyDescent="0.25">
      <c r="A641" s="1"/>
      <c r="B641" s="12"/>
      <c r="C641" s="13"/>
      <c r="D641" s="13"/>
      <c r="E641" s="13"/>
      <c r="F641" s="12"/>
      <c r="G641" s="13"/>
      <c r="H641" s="13"/>
      <c r="I641" s="13"/>
      <c r="J641" s="12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4"/>
      <c r="AY641" s="14"/>
      <c r="AZ641" s="15"/>
      <c r="BA641" s="1"/>
    </row>
    <row r="642" spans="1:53" s="6" customFormat="1" x14ac:dyDescent="0.25">
      <c r="A642" s="1"/>
      <c r="B642" s="12"/>
      <c r="C642" s="13"/>
      <c r="D642" s="13"/>
      <c r="E642" s="13"/>
      <c r="F642" s="12"/>
      <c r="G642" s="13"/>
      <c r="H642" s="13"/>
      <c r="I642" s="13"/>
      <c r="J642" s="12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4"/>
      <c r="AY642" s="14"/>
      <c r="AZ642" s="15"/>
      <c r="BA642" s="1"/>
    </row>
    <row r="643" spans="1:53" s="6" customFormat="1" x14ac:dyDescent="0.25">
      <c r="A643" s="1"/>
      <c r="B643" s="12"/>
      <c r="C643" s="13"/>
      <c r="D643" s="13"/>
      <c r="E643" s="13"/>
      <c r="F643" s="12"/>
      <c r="G643" s="13"/>
      <c r="H643" s="13"/>
      <c r="I643" s="13"/>
      <c r="J643" s="12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4"/>
      <c r="AY643" s="14"/>
      <c r="AZ643" s="15"/>
      <c r="BA643" s="1"/>
    </row>
    <row r="644" spans="1:53" s="6" customFormat="1" x14ac:dyDescent="0.25">
      <c r="A644" s="1"/>
      <c r="B644" s="12"/>
      <c r="C644" s="13"/>
      <c r="D644" s="13"/>
      <c r="E644" s="13"/>
      <c r="F644" s="12"/>
      <c r="G644" s="13"/>
      <c r="H644" s="13"/>
      <c r="I644" s="13"/>
      <c r="J644" s="12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4"/>
      <c r="AY644" s="14"/>
      <c r="AZ644" s="15"/>
      <c r="BA644" s="1"/>
    </row>
    <row r="645" spans="1:53" s="6" customFormat="1" x14ac:dyDescent="0.25">
      <c r="A645" s="1"/>
      <c r="B645" s="12"/>
      <c r="C645" s="13"/>
      <c r="D645" s="13"/>
      <c r="E645" s="13"/>
      <c r="F645" s="12"/>
      <c r="G645" s="13"/>
      <c r="H645" s="13"/>
      <c r="I645" s="13"/>
      <c r="J645" s="12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4"/>
      <c r="AY645" s="14"/>
      <c r="AZ645" s="15"/>
      <c r="BA645" s="1"/>
    </row>
    <row r="646" spans="1:53" s="6" customFormat="1" x14ac:dyDescent="0.25">
      <c r="A646" s="1"/>
      <c r="B646" s="12"/>
      <c r="C646" s="13"/>
      <c r="D646" s="13"/>
      <c r="E646" s="13"/>
      <c r="F646" s="12"/>
      <c r="G646" s="13"/>
      <c r="H646" s="13"/>
      <c r="I646" s="13"/>
      <c r="J646" s="12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4"/>
      <c r="AY646" s="14"/>
      <c r="AZ646" s="15"/>
      <c r="BA646" s="1"/>
    </row>
    <row r="647" spans="1:53" s="6" customFormat="1" x14ac:dyDescent="0.25">
      <c r="A647" s="1"/>
      <c r="B647" s="12"/>
      <c r="C647" s="13"/>
      <c r="D647" s="13"/>
      <c r="E647" s="13"/>
      <c r="F647" s="12"/>
      <c r="G647" s="13"/>
      <c r="H647" s="13"/>
      <c r="I647" s="13"/>
      <c r="J647" s="12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4"/>
      <c r="AY647" s="14"/>
      <c r="AZ647" s="15"/>
      <c r="BA647" s="1"/>
    </row>
    <row r="648" spans="1:53" s="6" customFormat="1" x14ac:dyDescent="0.25">
      <c r="A648" s="1"/>
      <c r="B648" s="12"/>
      <c r="C648" s="13"/>
      <c r="D648" s="13"/>
      <c r="E648" s="13"/>
      <c r="F648" s="12"/>
      <c r="G648" s="13"/>
      <c r="H648" s="13"/>
      <c r="I648" s="13"/>
      <c r="J648" s="12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4"/>
      <c r="AY648" s="14"/>
      <c r="AZ648" s="15"/>
      <c r="BA648" s="1"/>
    </row>
    <row r="649" spans="1:53" s="6" customFormat="1" x14ac:dyDescent="0.25">
      <c r="A649" s="1"/>
      <c r="B649" s="12"/>
      <c r="C649" s="13"/>
      <c r="D649" s="13"/>
      <c r="E649" s="13"/>
      <c r="F649" s="12"/>
      <c r="G649" s="13"/>
      <c r="H649" s="13"/>
      <c r="I649" s="13"/>
      <c r="J649" s="12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4"/>
      <c r="AY649" s="14"/>
      <c r="AZ649" s="15"/>
      <c r="BA649" s="1"/>
    </row>
    <row r="650" spans="1:53" s="6" customFormat="1" x14ac:dyDescent="0.25">
      <c r="A650" s="1"/>
      <c r="B650" s="12"/>
      <c r="C650" s="13"/>
      <c r="D650" s="13"/>
      <c r="E650" s="13"/>
      <c r="F650" s="12"/>
      <c r="G650" s="13"/>
      <c r="H650" s="13"/>
      <c r="I650" s="13"/>
      <c r="J650" s="12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4"/>
      <c r="AY650" s="14"/>
      <c r="AZ650" s="15"/>
      <c r="BA650" s="1"/>
    </row>
    <row r="651" spans="1:53" s="6" customFormat="1" x14ac:dyDescent="0.25">
      <c r="A651" s="1"/>
      <c r="B651" s="12"/>
      <c r="C651" s="13"/>
      <c r="D651" s="13"/>
      <c r="E651" s="13"/>
      <c r="F651" s="12"/>
      <c r="G651" s="13"/>
      <c r="H651" s="13"/>
      <c r="I651" s="13"/>
      <c r="J651" s="12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4"/>
      <c r="AY651" s="14"/>
      <c r="AZ651" s="15"/>
      <c r="BA651" s="1"/>
    </row>
    <row r="652" spans="1:53" s="6" customFormat="1" x14ac:dyDescent="0.25">
      <c r="A652" s="1"/>
      <c r="B652" s="12"/>
      <c r="C652" s="13"/>
      <c r="D652" s="13"/>
      <c r="E652" s="13"/>
      <c r="F652" s="12"/>
      <c r="G652" s="13"/>
      <c r="H652" s="13"/>
      <c r="I652" s="13"/>
      <c r="J652" s="12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4"/>
      <c r="AY652" s="14"/>
      <c r="AZ652" s="15"/>
      <c r="BA652" s="1"/>
    </row>
    <row r="653" spans="1:53" s="6" customFormat="1" x14ac:dyDescent="0.25">
      <c r="A653" s="1"/>
      <c r="B653" s="12"/>
      <c r="C653" s="13"/>
      <c r="D653" s="13"/>
      <c r="E653" s="13"/>
      <c r="F653" s="12"/>
      <c r="G653" s="13"/>
      <c r="H653" s="13"/>
      <c r="I653" s="13"/>
      <c r="J653" s="12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4"/>
      <c r="AY653" s="14"/>
      <c r="AZ653" s="15"/>
      <c r="BA653" s="1"/>
    </row>
    <row r="654" spans="1:53" s="6" customFormat="1" x14ac:dyDescent="0.25">
      <c r="A654" s="1"/>
      <c r="B654" s="12"/>
      <c r="C654" s="13"/>
      <c r="D654" s="13"/>
      <c r="E654" s="13"/>
      <c r="F654" s="12"/>
      <c r="G654" s="13"/>
      <c r="H654" s="13"/>
      <c r="I654" s="13"/>
      <c r="J654" s="12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4"/>
      <c r="AY654" s="14"/>
      <c r="AZ654" s="15"/>
      <c r="BA654" s="1"/>
    </row>
    <row r="655" spans="1:53" s="6" customFormat="1" x14ac:dyDescent="0.25">
      <c r="A655" s="1"/>
      <c r="B655" s="12"/>
      <c r="C655" s="13"/>
      <c r="D655" s="13"/>
      <c r="E655" s="13"/>
      <c r="F655" s="12"/>
      <c r="G655" s="13"/>
      <c r="H655" s="13"/>
      <c r="I655" s="13"/>
      <c r="J655" s="12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4"/>
      <c r="AY655" s="14"/>
      <c r="AZ655" s="15"/>
      <c r="BA655" s="1"/>
    </row>
    <row r="656" spans="1:53" s="6" customFormat="1" x14ac:dyDescent="0.25">
      <c r="A656" s="1"/>
      <c r="B656" s="12"/>
      <c r="C656" s="13"/>
      <c r="D656" s="13"/>
      <c r="E656" s="13"/>
      <c r="F656" s="12"/>
      <c r="G656" s="13"/>
      <c r="H656" s="13"/>
      <c r="I656" s="13"/>
      <c r="J656" s="12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4"/>
      <c r="AY656" s="14"/>
      <c r="AZ656" s="15"/>
      <c r="BA656" s="1"/>
    </row>
    <row r="657" spans="1:53" s="6" customFormat="1" x14ac:dyDescent="0.25">
      <c r="A657" s="1"/>
      <c r="B657" s="12"/>
      <c r="C657" s="13"/>
      <c r="D657" s="13"/>
      <c r="E657" s="13"/>
      <c r="F657" s="12"/>
      <c r="G657" s="13"/>
      <c r="H657" s="13"/>
      <c r="I657" s="13"/>
      <c r="J657" s="12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4"/>
      <c r="AY657" s="14"/>
      <c r="AZ657" s="15"/>
      <c r="BA657" s="1"/>
    </row>
    <row r="658" spans="1:53" s="6" customFormat="1" x14ac:dyDescent="0.25">
      <c r="A658" s="1"/>
      <c r="B658" s="12"/>
      <c r="C658" s="13"/>
      <c r="D658" s="13"/>
      <c r="E658" s="13"/>
      <c r="F658" s="12"/>
      <c r="G658" s="13"/>
      <c r="H658" s="13"/>
      <c r="I658" s="13"/>
      <c r="J658" s="12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4"/>
      <c r="AY658" s="14"/>
      <c r="AZ658" s="15"/>
      <c r="BA658" s="1"/>
    </row>
    <row r="659" spans="1:53" s="6" customFormat="1" x14ac:dyDescent="0.25">
      <c r="A659" s="1"/>
      <c r="B659" s="12"/>
      <c r="C659" s="13"/>
      <c r="D659" s="13"/>
      <c r="E659" s="13"/>
      <c r="F659" s="12"/>
      <c r="G659" s="13"/>
      <c r="H659" s="13"/>
      <c r="I659" s="13"/>
      <c r="J659" s="12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4"/>
      <c r="AY659" s="14"/>
      <c r="AZ659" s="15"/>
      <c r="BA659" s="1"/>
    </row>
    <row r="660" spans="1:53" s="6" customFormat="1" x14ac:dyDescent="0.25">
      <c r="A660" s="1"/>
      <c r="B660" s="12"/>
      <c r="C660" s="13"/>
      <c r="D660" s="13"/>
      <c r="E660" s="13"/>
      <c r="F660" s="12"/>
      <c r="G660" s="13"/>
      <c r="H660" s="13"/>
      <c r="I660" s="13"/>
      <c r="J660" s="12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4"/>
      <c r="AY660" s="14"/>
      <c r="AZ660" s="15"/>
      <c r="BA660" s="1"/>
    </row>
    <row r="661" spans="1:53" s="6" customFormat="1" x14ac:dyDescent="0.25">
      <c r="A661" s="1"/>
      <c r="B661" s="12"/>
      <c r="C661" s="13"/>
      <c r="D661" s="13"/>
      <c r="E661" s="13"/>
      <c r="F661" s="12"/>
      <c r="G661" s="13"/>
      <c r="H661" s="13"/>
      <c r="I661" s="13"/>
      <c r="J661" s="12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4"/>
      <c r="AY661" s="14"/>
      <c r="AZ661" s="15"/>
      <c r="BA661" s="1"/>
    </row>
    <row r="662" spans="1:53" s="6" customFormat="1" x14ac:dyDescent="0.25">
      <c r="A662" s="1"/>
      <c r="B662" s="12"/>
      <c r="C662" s="13"/>
      <c r="D662" s="13"/>
      <c r="E662" s="13"/>
      <c r="F662" s="12"/>
      <c r="G662" s="13"/>
      <c r="H662" s="13"/>
      <c r="I662" s="13"/>
      <c r="J662" s="12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4"/>
      <c r="AY662" s="14"/>
      <c r="AZ662" s="15"/>
      <c r="BA662" s="1"/>
    </row>
    <row r="663" spans="1:53" s="6" customFormat="1" x14ac:dyDescent="0.25">
      <c r="A663" s="1"/>
      <c r="B663" s="12"/>
      <c r="C663" s="13"/>
      <c r="D663" s="13"/>
      <c r="E663" s="13"/>
      <c r="F663" s="12"/>
      <c r="G663" s="13"/>
      <c r="H663" s="13"/>
      <c r="I663" s="13"/>
      <c r="J663" s="12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4"/>
      <c r="AY663" s="14"/>
      <c r="AZ663" s="15"/>
      <c r="BA663" s="1"/>
    </row>
    <row r="664" spans="1:53" s="6" customFormat="1" x14ac:dyDescent="0.25">
      <c r="A664" s="1"/>
      <c r="B664" s="12"/>
      <c r="C664" s="13"/>
      <c r="D664" s="13"/>
      <c r="E664" s="13"/>
      <c r="F664" s="12"/>
      <c r="G664" s="13"/>
      <c r="H664" s="13"/>
      <c r="I664" s="13"/>
      <c r="J664" s="12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4"/>
      <c r="AY664" s="14"/>
      <c r="AZ664" s="15"/>
      <c r="BA664" s="1"/>
    </row>
    <row r="665" spans="1:53" s="6" customFormat="1" x14ac:dyDescent="0.25">
      <c r="A665" s="1"/>
      <c r="B665" s="12"/>
      <c r="C665" s="13"/>
      <c r="D665" s="13"/>
      <c r="E665" s="13"/>
      <c r="F665" s="12"/>
      <c r="G665" s="13"/>
      <c r="H665" s="13"/>
      <c r="I665" s="13"/>
      <c r="J665" s="12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4"/>
      <c r="AY665" s="14"/>
      <c r="AZ665" s="15"/>
      <c r="BA665" s="1"/>
    </row>
    <row r="666" spans="1:53" s="6" customFormat="1" x14ac:dyDescent="0.25">
      <c r="A666" s="1"/>
      <c r="B666" s="12"/>
      <c r="C666" s="13"/>
      <c r="D666" s="13"/>
      <c r="E666" s="13"/>
      <c r="F666" s="12"/>
      <c r="G666" s="13"/>
      <c r="H666" s="13"/>
      <c r="I666" s="13"/>
      <c r="J666" s="12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4"/>
      <c r="AY666" s="14"/>
      <c r="AZ666" s="15"/>
      <c r="BA666" s="1"/>
    </row>
    <row r="667" spans="1:53" s="6" customFormat="1" x14ac:dyDescent="0.25">
      <c r="A667" s="1"/>
      <c r="B667" s="12"/>
      <c r="C667" s="13"/>
      <c r="D667" s="13"/>
      <c r="E667" s="13"/>
      <c r="F667" s="12"/>
      <c r="G667" s="13"/>
      <c r="H667" s="13"/>
      <c r="I667" s="13"/>
      <c r="J667" s="12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4"/>
      <c r="AY667" s="14"/>
      <c r="AZ667" s="15"/>
      <c r="BA667" s="1"/>
    </row>
    <row r="668" spans="1:53" s="6" customFormat="1" x14ac:dyDescent="0.25">
      <c r="A668" s="1"/>
      <c r="B668" s="12"/>
      <c r="C668" s="13"/>
      <c r="D668" s="13"/>
      <c r="E668" s="13"/>
      <c r="F668" s="12"/>
      <c r="G668" s="13"/>
      <c r="H668" s="13"/>
      <c r="I668" s="13"/>
      <c r="J668" s="12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4"/>
      <c r="AY668" s="14"/>
      <c r="AZ668" s="15"/>
      <c r="BA668" s="1"/>
    </row>
    <row r="669" spans="1:53" s="6" customFormat="1" x14ac:dyDescent="0.25">
      <c r="A669" s="1"/>
      <c r="B669" s="12"/>
      <c r="C669" s="13"/>
      <c r="D669" s="13"/>
      <c r="E669" s="13"/>
      <c r="F669" s="12"/>
      <c r="G669" s="13"/>
      <c r="H669" s="13"/>
      <c r="I669" s="13"/>
      <c r="J669" s="12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4"/>
      <c r="AY669" s="14"/>
      <c r="AZ669" s="15"/>
      <c r="BA669" s="1"/>
    </row>
    <row r="670" spans="1:53" s="6" customFormat="1" x14ac:dyDescent="0.25">
      <c r="A670" s="1"/>
      <c r="B670" s="12"/>
      <c r="C670" s="13"/>
      <c r="D670" s="13"/>
      <c r="E670" s="13"/>
      <c r="F670" s="12"/>
      <c r="G670" s="13"/>
      <c r="H670" s="13"/>
      <c r="I670" s="13"/>
      <c r="J670" s="12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4"/>
      <c r="AY670" s="14"/>
      <c r="AZ670" s="15"/>
      <c r="BA670" s="1"/>
    </row>
    <row r="671" spans="1:53" s="6" customFormat="1" x14ac:dyDescent="0.25">
      <c r="A671" s="1"/>
      <c r="B671" s="12"/>
      <c r="C671" s="13"/>
      <c r="D671" s="13"/>
      <c r="E671" s="13"/>
      <c r="F671" s="12"/>
      <c r="G671" s="13"/>
      <c r="H671" s="13"/>
      <c r="I671" s="13"/>
      <c r="J671" s="12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4"/>
      <c r="AY671" s="14"/>
      <c r="AZ671" s="15"/>
      <c r="BA671" s="1"/>
    </row>
    <row r="672" spans="1:53" s="6" customFormat="1" x14ac:dyDescent="0.25">
      <c r="A672" s="1"/>
      <c r="B672" s="12"/>
      <c r="C672" s="13"/>
      <c r="D672" s="13"/>
      <c r="E672" s="13"/>
      <c r="F672" s="12"/>
      <c r="G672" s="13"/>
      <c r="H672" s="13"/>
      <c r="I672" s="13"/>
      <c r="J672" s="12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4"/>
      <c r="AY672" s="14"/>
      <c r="AZ672" s="15"/>
      <c r="BA672" s="1"/>
    </row>
    <row r="673" spans="1:53" s="6" customFormat="1" x14ac:dyDescent="0.25">
      <c r="A673" s="1"/>
      <c r="B673" s="12"/>
      <c r="C673" s="13"/>
      <c r="D673" s="13"/>
      <c r="E673" s="13"/>
      <c r="F673" s="12"/>
      <c r="G673" s="13"/>
      <c r="H673" s="13"/>
      <c r="I673" s="13"/>
      <c r="J673" s="12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4"/>
      <c r="AY673" s="14"/>
      <c r="AZ673" s="15"/>
      <c r="BA673" s="1"/>
    </row>
    <row r="674" spans="1:53" s="6" customFormat="1" x14ac:dyDescent="0.25">
      <c r="A674" s="1"/>
      <c r="B674" s="12"/>
      <c r="C674" s="13"/>
      <c r="D674" s="13"/>
      <c r="E674" s="13"/>
      <c r="F674" s="12"/>
      <c r="G674" s="13"/>
      <c r="H674" s="13"/>
      <c r="I674" s="13"/>
      <c r="J674" s="12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4"/>
      <c r="AY674" s="14"/>
      <c r="AZ674" s="15"/>
      <c r="BA674" s="1"/>
    </row>
    <row r="675" spans="1:53" s="6" customFormat="1" x14ac:dyDescent="0.25">
      <c r="A675" s="1"/>
      <c r="B675" s="12"/>
      <c r="C675" s="13"/>
      <c r="D675" s="13"/>
      <c r="E675" s="13"/>
      <c r="F675" s="12"/>
      <c r="G675" s="13"/>
      <c r="H675" s="13"/>
      <c r="I675" s="13"/>
      <c r="J675" s="12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4"/>
      <c r="AY675" s="14"/>
      <c r="AZ675" s="15"/>
      <c r="BA675" s="1"/>
    </row>
    <row r="676" spans="1:53" s="6" customFormat="1" x14ac:dyDescent="0.25">
      <c r="A676" s="1"/>
      <c r="B676" s="12"/>
      <c r="C676" s="13"/>
      <c r="D676" s="13"/>
      <c r="E676" s="13"/>
      <c r="F676" s="12"/>
      <c r="G676" s="13"/>
      <c r="H676" s="13"/>
      <c r="I676" s="13"/>
      <c r="J676" s="12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4"/>
      <c r="AY676" s="14"/>
      <c r="AZ676" s="15"/>
      <c r="BA676" s="1"/>
    </row>
    <row r="677" spans="1:53" s="6" customFormat="1" x14ac:dyDescent="0.25">
      <c r="A677" s="1"/>
      <c r="B677" s="12"/>
      <c r="C677" s="13"/>
      <c r="D677" s="13"/>
      <c r="E677" s="13"/>
      <c r="F677" s="12"/>
      <c r="G677" s="13"/>
      <c r="H677" s="13"/>
      <c r="I677" s="13"/>
      <c r="J677" s="12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4"/>
      <c r="AY677" s="14"/>
      <c r="AZ677" s="15"/>
      <c r="BA677" s="1"/>
    </row>
    <row r="678" spans="1:53" s="6" customFormat="1" x14ac:dyDescent="0.25">
      <c r="A678" s="1"/>
      <c r="B678" s="12"/>
      <c r="C678" s="13"/>
      <c r="D678" s="13"/>
      <c r="E678" s="13"/>
      <c r="F678" s="12"/>
      <c r="G678" s="13"/>
      <c r="H678" s="13"/>
      <c r="I678" s="13"/>
      <c r="J678" s="12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4"/>
      <c r="AY678" s="14"/>
      <c r="AZ678" s="15"/>
      <c r="BA678" s="1"/>
    </row>
    <row r="679" spans="1:53" s="6" customFormat="1" x14ac:dyDescent="0.25">
      <c r="A679" s="1"/>
      <c r="B679" s="12"/>
      <c r="C679" s="13"/>
      <c r="D679" s="13"/>
      <c r="E679" s="13"/>
      <c r="F679" s="12"/>
      <c r="G679" s="13"/>
      <c r="H679" s="13"/>
      <c r="I679" s="13"/>
      <c r="J679" s="12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4"/>
      <c r="AY679" s="14"/>
      <c r="AZ679" s="15"/>
      <c r="BA679" s="1"/>
    </row>
    <row r="680" spans="1:53" s="6" customFormat="1" x14ac:dyDescent="0.25">
      <c r="A680" s="1"/>
      <c r="B680" s="12"/>
      <c r="C680" s="13"/>
      <c r="D680" s="13"/>
      <c r="E680" s="13"/>
      <c r="F680" s="12"/>
      <c r="G680" s="13"/>
      <c r="H680" s="13"/>
      <c r="I680" s="13"/>
      <c r="J680" s="12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4"/>
      <c r="AY680" s="14"/>
      <c r="AZ680" s="15"/>
      <c r="BA680" s="1"/>
    </row>
    <row r="681" spans="1:53" s="6" customFormat="1" x14ac:dyDescent="0.25">
      <c r="A681" s="1"/>
      <c r="B681" s="12"/>
      <c r="C681" s="13"/>
      <c r="D681" s="13"/>
      <c r="E681" s="13"/>
      <c r="F681" s="12"/>
      <c r="G681" s="13"/>
      <c r="H681" s="13"/>
      <c r="I681" s="13"/>
      <c r="J681" s="12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4"/>
      <c r="AY681" s="14"/>
      <c r="AZ681" s="15"/>
      <c r="BA681" s="1"/>
    </row>
    <row r="682" spans="1:53" s="6" customFormat="1" x14ac:dyDescent="0.25">
      <c r="A682" s="1"/>
      <c r="B682" s="12"/>
      <c r="C682" s="13"/>
      <c r="D682" s="13"/>
      <c r="E682" s="13"/>
      <c r="F682" s="12"/>
      <c r="G682" s="13"/>
      <c r="H682" s="13"/>
      <c r="I682" s="13"/>
      <c r="J682" s="12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4"/>
      <c r="AY682" s="14"/>
      <c r="AZ682" s="15"/>
      <c r="BA682" s="1"/>
    </row>
    <row r="683" spans="1:53" s="6" customFormat="1" x14ac:dyDescent="0.25">
      <c r="A683" s="1"/>
      <c r="B683" s="12"/>
      <c r="C683" s="13"/>
      <c r="D683" s="13"/>
      <c r="E683" s="13"/>
      <c r="F683" s="12"/>
      <c r="G683" s="13"/>
      <c r="H683" s="13"/>
      <c r="I683" s="13"/>
      <c r="J683" s="12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4"/>
      <c r="AY683" s="14"/>
      <c r="AZ683" s="15"/>
      <c r="BA683" s="1"/>
    </row>
    <row r="684" spans="1:53" s="6" customFormat="1" x14ac:dyDescent="0.25">
      <c r="A684" s="1"/>
      <c r="B684" s="12"/>
      <c r="C684" s="13"/>
      <c r="D684" s="13"/>
      <c r="E684" s="13"/>
      <c r="F684" s="12"/>
      <c r="G684" s="13"/>
      <c r="H684" s="13"/>
      <c r="I684" s="13"/>
      <c r="J684" s="12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4"/>
      <c r="AY684" s="14"/>
      <c r="AZ684" s="15"/>
      <c r="BA684" s="1"/>
    </row>
    <row r="685" spans="1:53" s="6" customFormat="1" x14ac:dyDescent="0.25">
      <c r="A685" s="1"/>
      <c r="B685" s="12"/>
      <c r="C685" s="13"/>
      <c r="D685" s="13"/>
      <c r="E685" s="13"/>
      <c r="F685" s="12"/>
      <c r="G685" s="13"/>
      <c r="H685" s="13"/>
      <c r="I685" s="13"/>
      <c r="J685" s="12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4"/>
      <c r="AY685" s="14"/>
      <c r="AZ685" s="15"/>
      <c r="BA685" s="1"/>
    </row>
    <row r="686" spans="1:53" s="6" customFormat="1" x14ac:dyDescent="0.25">
      <c r="A686" s="1"/>
      <c r="B686" s="12"/>
      <c r="C686" s="13"/>
      <c r="D686" s="13"/>
      <c r="E686" s="13"/>
      <c r="F686" s="12"/>
      <c r="G686" s="13"/>
      <c r="H686" s="13"/>
      <c r="I686" s="13"/>
      <c r="J686" s="12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4"/>
      <c r="AY686" s="14"/>
      <c r="AZ686" s="15"/>
      <c r="BA686" s="1"/>
    </row>
    <row r="687" spans="1:53" s="6" customFormat="1" x14ac:dyDescent="0.25">
      <c r="A687" s="1"/>
      <c r="B687" s="12"/>
      <c r="C687" s="13"/>
      <c r="D687" s="13"/>
      <c r="E687" s="13"/>
      <c r="F687" s="12"/>
      <c r="G687" s="13"/>
      <c r="H687" s="13"/>
      <c r="I687" s="13"/>
      <c r="J687" s="12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4"/>
      <c r="AY687" s="14"/>
      <c r="AZ687" s="15"/>
      <c r="BA687" s="1"/>
    </row>
    <row r="688" spans="1:53" s="6" customFormat="1" x14ac:dyDescent="0.25">
      <c r="A688" s="1"/>
      <c r="B688" s="12"/>
      <c r="C688" s="13"/>
      <c r="D688" s="13"/>
      <c r="E688" s="13"/>
      <c r="F688" s="12"/>
      <c r="G688" s="13"/>
      <c r="H688" s="13"/>
      <c r="I688" s="13"/>
      <c r="J688" s="12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4"/>
      <c r="AY688" s="14"/>
      <c r="AZ688" s="15"/>
      <c r="BA688" s="1"/>
    </row>
    <row r="689" spans="1:53" s="6" customFormat="1" x14ac:dyDescent="0.25">
      <c r="A689" s="1"/>
      <c r="B689" s="12"/>
      <c r="C689" s="13"/>
      <c r="D689" s="13"/>
      <c r="E689" s="13"/>
      <c r="F689" s="12"/>
      <c r="G689" s="13"/>
      <c r="H689" s="13"/>
      <c r="I689" s="13"/>
      <c r="J689" s="12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4"/>
      <c r="AY689" s="14"/>
      <c r="AZ689" s="15"/>
      <c r="BA689" s="1"/>
    </row>
    <row r="690" spans="1:53" s="6" customFormat="1" x14ac:dyDescent="0.25">
      <c r="A690" s="1"/>
      <c r="B690" s="12"/>
      <c r="C690" s="13"/>
      <c r="D690" s="13"/>
      <c r="E690" s="13"/>
      <c r="F690" s="12"/>
      <c r="G690" s="13"/>
      <c r="H690" s="13"/>
      <c r="I690" s="13"/>
      <c r="J690" s="12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4"/>
      <c r="AY690" s="14"/>
      <c r="AZ690" s="15"/>
      <c r="BA690" s="1"/>
    </row>
    <row r="691" spans="1:53" s="6" customFormat="1" x14ac:dyDescent="0.25">
      <c r="A691" s="1"/>
      <c r="B691" s="12"/>
      <c r="C691" s="13"/>
      <c r="D691" s="13"/>
      <c r="E691" s="13"/>
      <c r="F691" s="12"/>
      <c r="G691" s="13"/>
      <c r="H691" s="13"/>
      <c r="I691" s="13"/>
      <c r="J691" s="12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4"/>
      <c r="AY691" s="14"/>
      <c r="AZ691" s="15"/>
      <c r="BA691" s="1"/>
    </row>
    <row r="692" spans="1:53" s="6" customFormat="1" x14ac:dyDescent="0.25">
      <c r="A692" s="1"/>
      <c r="B692" s="12"/>
      <c r="C692" s="13"/>
      <c r="D692" s="13"/>
      <c r="E692" s="13"/>
      <c r="F692" s="12"/>
      <c r="G692" s="13"/>
      <c r="H692" s="13"/>
      <c r="I692" s="13"/>
      <c r="J692" s="12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4"/>
      <c r="AY692" s="14"/>
      <c r="AZ692" s="15"/>
      <c r="BA692" s="1"/>
    </row>
    <row r="693" spans="1:53" s="6" customFormat="1" x14ac:dyDescent="0.25">
      <c r="A693" s="1"/>
      <c r="B693" s="12"/>
      <c r="C693" s="13"/>
      <c r="D693" s="13"/>
      <c r="E693" s="13"/>
      <c r="F693" s="12"/>
      <c r="G693" s="13"/>
      <c r="H693" s="13"/>
      <c r="I693" s="13"/>
      <c r="J693" s="12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4"/>
      <c r="AY693" s="14"/>
      <c r="AZ693" s="15"/>
      <c r="BA693" s="1"/>
    </row>
    <row r="694" spans="1:53" s="6" customFormat="1" x14ac:dyDescent="0.25">
      <c r="A694" s="1"/>
      <c r="B694" s="12"/>
      <c r="C694" s="13"/>
      <c r="D694" s="13"/>
      <c r="E694" s="13"/>
      <c r="F694" s="12"/>
      <c r="G694" s="13"/>
      <c r="H694" s="13"/>
      <c r="I694" s="13"/>
      <c r="J694" s="12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4"/>
      <c r="AY694" s="14"/>
      <c r="AZ694" s="15"/>
      <c r="BA694" s="1"/>
    </row>
    <row r="695" spans="1:53" s="6" customFormat="1" x14ac:dyDescent="0.25">
      <c r="A695" s="1"/>
      <c r="B695" s="12"/>
      <c r="C695" s="13"/>
      <c r="D695" s="13"/>
      <c r="E695" s="13"/>
      <c r="F695" s="12"/>
      <c r="G695" s="13"/>
      <c r="H695" s="13"/>
      <c r="I695" s="13"/>
      <c r="J695" s="12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4"/>
      <c r="AY695" s="14"/>
      <c r="AZ695" s="15"/>
      <c r="BA695" s="1"/>
    </row>
    <row r="696" spans="1:53" s="6" customFormat="1" x14ac:dyDescent="0.25">
      <c r="A696" s="1"/>
      <c r="B696" s="12"/>
      <c r="C696" s="13"/>
      <c r="D696" s="13"/>
      <c r="E696" s="13"/>
      <c r="F696" s="12"/>
      <c r="G696" s="13"/>
      <c r="H696" s="13"/>
      <c r="I696" s="13"/>
      <c r="J696" s="12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4"/>
      <c r="AY696" s="14"/>
      <c r="AZ696" s="15"/>
      <c r="BA696" s="1"/>
    </row>
    <row r="697" spans="1:53" s="6" customFormat="1" x14ac:dyDescent="0.25">
      <c r="A697" s="1"/>
      <c r="B697" s="12"/>
      <c r="C697" s="13"/>
      <c r="D697" s="13"/>
      <c r="E697" s="13"/>
      <c r="F697" s="12"/>
      <c r="G697" s="13"/>
      <c r="H697" s="13"/>
      <c r="I697" s="13"/>
      <c r="J697" s="12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4"/>
      <c r="AY697" s="14"/>
      <c r="AZ697" s="15"/>
      <c r="BA697" s="1"/>
    </row>
    <row r="698" spans="1:53" s="6" customFormat="1" x14ac:dyDescent="0.25">
      <c r="A698" s="1"/>
      <c r="B698" s="12"/>
      <c r="C698" s="13"/>
      <c r="D698" s="13"/>
      <c r="E698" s="13"/>
      <c r="F698" s="12"/>
      <c r="G698" s="13"/>
      <c r="H698" s="13"/>
      <c r="I698" s="13"/>
      <c r="J698" s="12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4"/>
      <c r="AY698" s="14"/>
      <c r="AZ698" s="15"/>
      <c r="BA698" s="1"/>
    </row>
    <row r="699" spans="1:53" s="6" customFormat="1" x14ac:dyDescent="0.25">
      <c r="A699" s="1"/>
      <c r="B699" s="12"/>
      <c r="C699" s="13"/>
      <c r="D699" s="13"/>
      <c r="E699" s="13"/>
      <c r="F699" s="12"/>
      <c r="G699" s="13"/>
      <c r="H699" s="13"/>
      <c r="I699" s="13"/>
      <c r="J699" s="12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4"/>
      <c r="AY699" s="14"/>
      <c r="AZ699" s="15"/>
      <c r="BA699" s="1"/>
    </row>
    <row r="700" spans="1:53" s="6" customFormat="1" x14ac:dyDescent="0.25">
      <c r="A700" s="1"/>
      <c r="B700" s="12"/>
      <c r="C700" s="13"/>
      <c r="D700" s="13"/>
      <c r="E700" s="13"/>
      <c r="F700" s="12"/>
      <c r="G700" s="13"/>
      <c r="H700" s="13"/>
      <c r="I700" s="13"/>
      <c r="J700" s="12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4"/>
      <c r="AY700" s="14"/>
      <c r="AZ700" s="15"/>
      <c r="BA700" s="1"/>
    </row>
    <row r="701" spans="1:53" s="6" customFormat="1" x14ac:dyDescent="0.25">
      <c r="A701" s="1"/>
      <c r="B701" s="12"/>
      <c r="C701" s="13"/>
      <c r="D701" s="13"/>
      <c r="E701" s="13"/>
      <c r="F701" s="12"/>
      <c r="G701" s="13"/>
      <c r="H701" s="13"/>
      <c r="I701" s="13"/>
      <c r="J701" s="12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4"/>
      <c r="AY701" s="14"/>
      <c r="AZ701" s="15"/>
      <c r="BA701" s="1"/>
    </row>
    <row r="702" spans="1:53" s="6" customFormat="1" x14ac:dyDescent="0.25">
      <c r="A702" s="1"/>
      <c r="B702" s="12"/>
      <c r="C702" s="13"/>
      <c r="D702" s="13"/>
      <c r="E702" s="13"/>
      <c r="F702" s="12"/>
      <c r="G702" s="13"/>
      <c r="H702" s="13"/>
      <c r="I702" s="13"/>
      <c r="J702" s="12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4"/>
      <c r="AY702" s="14"/>
      <c r="AZ702" s="15"/>
      <c r="BA702" s="1"/>
    </row>
    <row r="703" spans="1:53" s="6" customFormat="1" x14ac:dyDescent="0.25">
      <c r="A703" s="1"/>
      <c r="B703" s="12"/>
      <c r="C703" s="13"/>
      <c r="D703" s="13"/>
      <c r="E703" s="13"/>
      <c r="F703" s="12"/>
      <c r="G703" s="13"/>
      <c r="H703" s="13"/>
      <c r="I703" s="13"/>
      <c r="J703" s="12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4"/>
      <c r="AY703" s="14"/>
      <c r="AZ703" s="15"/>
      <c r="BA703" s="1"/>
    </row>
    <row r="704" spans="1:53" s="6" customFormat="1" x14ac:dyDescent="0.25">
      <c r="A704" s="1"/>
      <c r="B704" s="12"/>
      <c r="C704" s="13"/>
      <c r="D704" s="13"/>
      <c r="E704" s="13"/>
      <c r="F704" s="12"/>
      <c r="G704" s="13"/>
      <c r="H704" s="13"/>
      <c r="I704" s="13"/>
      <c r="J704" s="12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4"/>
      <c r="AY704" s="14"/>
      <c r="AZ704" s="15"/>
      <c r="BA704" s="1"/>
    </row>
    <row r="705" spans="1:53" s="6" customFormat="1" x14ac:dyDescent="0.25">
      <c r="A705" s="1"/>
      <c r="B705" s="12"/>
      <c r="C705" s="13"/>
      <c r="D705" s="13"/>
      <c r="E705" s="13"/>
      <c r="F705" s="12"/>
      <c r="G705" s="13"/>
      <c r="H705" s="13"/>
      <c r="I705" s="13"/>
      <c r="J705" s="12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4"/>
      <c r="AY705" s="14"/>
      <c r="AZ705" s="15"/>
      <c r="BA705" s="1"/>
    </row>
    <row r="706" spans="1:53" s="6" customFormat="1" x14ac:dyDescent="0.25">
      <c r="A706" s="1"/>
      <c r="B706" s="12"/>
      <c r="C706" s="13"/>
      <c r="D706" s="13"/>
      <c r="E706" s="13"/>
      <c r="F706" s="12"/>
      <c r="G706" s="13"/>
      <c r="H706" s="13"/>
      <c r="I706" s="13"/>
      <c r="J706" s="12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4"/>
      <c r="AY706" s="14"/>
      <c r="AZ706" s="15"/>
      <c r="BA706" s="1"/>
    </row>
    <row r="707" spans="1:53" s="6" customFormat="1" x14ac:dyDescent="0.25">
      <c r="A707" s="1"/>
      <c r="B707" s="12"/>
      <c r="C707" s="13"/>
      <c r="D707" s="13"/>
      <c r="E707" s="13"/>
      <c r="F707" s="12"/>
      <c r="G707" s="13"/>
      <c r="H707" s="13"/>
      <c r="I707" s="13"/>
      <c r="J707" s="12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4"/>
      <c r="AY707" s="14"/>
      <c r="AZ707" s="15"/>
      <c r="BA707" s="1"/>
    </row>
    <row r="708" spans="1:53" s="6" customFormat="1" x14ac:dyDescent="0.25">
      <c r="A708" s="1"/>
      <c r="B708" s="12"/>
      <c r="C708" s="13"/>
      <c r="D708" s="13"/>
      <c r="E708" s="13"/>
      <c r="F708" s="12"/>
      <c r="G708" s="13"/>
      <c r="H708" s="13"/>
      <c r="I708" s="13"/>
      <c r="J708" s="12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4"/>
      <c r="AY708" s="14"/>
      <c r="AZ708" s="15"/>
      <c r="BA708" s="1"/>
    </row>
    <row r="709" spans="1:53" s="6" customFormat="1" x14ac:dyDescent="0.25">
      <c r="A709" s="1"/>
      <c r="B709" s="12"/>
      <c r="C709" s="13"/>
      <c r="D709" s="13"/>
      <c r="E709" s="13"/>
      <c r="F709" s="12"/>
      <c r="G709" s="13"/>
      <c r="H709" s="13"/>
      <c r="I709" s="13"/>
      <c r="J709" s="12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4"/>
      <c r="AY709" s="14"/>
      <c r="AZ709" s="15"/>
      <c r="BA709" s="1"/>
    </row>
    <row r="710" spans="1:53" s="6" customFormat="1" x14ac:dyDescent="0.25">
      <c r="A710" s="1"/>
      <c r="B710" s="12"/>
      <c r="C710" s="13"/>
      <c r="D710" s="13"/>
      <c r="E710" s="13"/>
      <c r="F710" s="12"/>
      <c r="G710" s="13"/>
      <c r="H710" s="13"/>
      <c r="I710" s="13"/>
      <c r="J710" s="12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4"/>
      <c r="AY710" s="14"/>
      <c r="AZ710" s="15"/>
      <c r="BA710" s="1"/>
    </row>
    <row r="711" spans="1:53" s="6" customFormat="1" x14ac:dyDescent="0.25">
      <c r="A711" s="1"/>
      <c r="B711" s="12"/>
      <c r="C711" s="13"/>
      <c r="D711" s="13"/>
      <c r="E711" s="13"/>
      <c r="F711" s="12"/>
      <c r="G711" s="13"/>
      <c r="H711" s="13"/>
      <c r="I711" s="13"/>
      <c r="J711" s="12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4"/>
      <c r="AY711" s="14"/>
      <c r="AZ711" s="15"/>
      <c r="BA711" s="1"/>
    </row>
    <row r="712" spans="1:53" s="6" customFormat="1" x14ac:dyDescent="0.25">
      <c r="A712" s="1"/>
      <c r="B712" s="12"/>
      <c r="C712" s="13"/>
      <c r="D712" s="13"/>
      <c r="E712" s="13"/>
      <c r="F712" s="12"/>
      <c r="G712" s="13"/>
      <c r="H712" s="13"/>
      <c r="I712" s="13"/>
      <c r="J712" s="12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4"/>
      <c r="AY712" s="14"/>
      <c r="AZ712" s="15"/>
      <c r="BA712" s="1"/>
    </row>
    <row r="713" spans="1:53" s="6" customFormat="1" x14ac:dyDescent="0.25">
      <c r="A713" s="1"/>
      <c r="B713" s="12"/>
      <c r="C713" s="13"/>
      <c r="D713" s="13"/>
      <c r="E713" s="13"/>
      <c r="F713" s="12"/>
      <c r="G713" s="13"/>
      <c r="H713" s="13"/>
      <c r="I713" s="13"/>
      <c r="J713" s="12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4"/>
      <c r="AY713" s="14"/>
      <c r="AZ713" s="15"/>
      <c r="BA713" s="1"/>
    </row>
    <row r="714" spans="1:53" s="6" customFormat="1" x14ac:dyDescent="0.25">
      <c r="A714" s="1"/>
      <c r="B714" s="12"/>
      <c r="C714" s="13"/>
      <c r="D714" s="13"/>
      <c r="E714" s="13"/>
      <c r="F714" s="12"/>
      <c r="G714" s="13"/>
      <c r="H714" s="13"/>
      <c r="I714" s="13"/>
      <c r="J714" s="12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4"/>
      <c r="AY714" s="14"/>
      <c r="AZ714" s="15"/>
      <c r="BA714" s="1"/>
    </row>
    <row r="715" spans="1:53" s="6" customFormat="1" x14ac:dyDescent="0.25">
      <c r="A715" s="1"/>
      <c r="B715" s="12"/>
      <c r="C715" s="13"/>
      <c r="D715" s="13"/>
      <c r="E715" s="13"/>
      <c r="F715" s="12"/>
      <c r="G715" s="13"/>
      <c r="H715" s="13"/>
      <c r="I715" s="13"/>
      <c r="J715" s="12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4"/>
      <c r="AY715" s="14"/>
      <c r="AZ715" s="15"/>
      <c r="BA715" s="1"/>
    </row>
    <row r="716" spans="1:53" s="6" customFormat="1" x14ac:dyDescent="0.25">
      <c r="A716" s="1"/>
      <c r="B716" s="12"/>
      <c r="C716" s="13"/>
      <c r="D716" s="13"/>
      <c r="E716" s="13"/>
      <c r="F716" s="12"/>
      <c r="G716" s="13"/>
      <c r="H716" s="13"/>
      <c r="I716" s="13"/>
      <c r="J716" s="12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4"/>
      <c r="AY716" s="14"/>
      <c r="AZ716" s="15"/>
      <c r="BA716" s="1"/>
    </row>
    <row r="717" spans="1:53" s="6" customFormat="1" x14ac:dyDescent="0.25">
      <c r="A717" s="1"/>
      <c r="B717" s="12"/>
      <c r="C717" s="13"/>
      <c r="D717" s="13"/>
      <c r="E717" s="13"/>
      <c r="F717" s="12"/>
      <c r="G717" s="13"/>
      <c r="H717" s="13"/>
      <c r="I717" s="13"/>
      <c r="J717" s="12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4"/>
      <c r="AY717" s="14"/>
      <c r="AZ717" s="15"/>
      <c r="BA717" s="1"/>
    </row>
    <row r="718" spans="1:53" s="6" customFormat="1" x14ac:dyDescent="0.25">
      <c r="A718" s="1"/>
      <c r="B718" s="12"/>
      <c r="C718" s="13"/>
      <c r="D718" s="13"/>
      <c r="E718" s="13"/>
      <c r="F718" s="12"/>
      <c r="G718" s="13"/>
      <c r="H718" s="13"/>
      <c r="I718" s="13"/>
      <c r="J718" s="12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4"/>
      <c r="AY718" s="14"/>
      <c r="AZ718" s="15"/>
      <c r="BA718" s="1"/>
    </row>
    <row r="719" spans="1:53" s="6" customFormat="1" x14ac:dyDescent="0.25">
      <c r="A719" s="1"/>
      <c r="B719" s="12"/>
      <c r="C719" s="13"/>
      <c r="D719" s="13"/>
      <c r="E719" s="13"/>
      <c r="F719" s="12"/>
      <c r="G719" s="13"/>
      <c r="H719" s="13"/>
      <c r="I719" s="13"/>
      <c r="J719" s="12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4"/>
      <c r="AY719" s="14"/>
      <c r="AZ719" s="15"/>
      <c r="BA719" s="1"/>
    </row>
    <row r="720" spans="1:53" s="6" customFormat="1" x14ac:dyDescent="0.25">
      <c r="A720" s="1"/>
      <c r="B720" s="12"/>
      <c r="C720" s="13"/>
      <c r="D720" s="13"/>
      <c r="E720" s="13"/>
      <c r="F720" s="12"/>
      <c r="G720" s="13"/>
      <c r="H720" s="13"/>
      <c r="I720" s="13"/>
      <c r="J720" s="12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4"/>
      <c r="AY720" s="14"/>
      <c r="AZ720" s="15"/>
      <c r="BA720" s="1"/>
    </row>
    <row r="721" spans="1:53" s="6" customFormat="1" x14ac:dyDescent="0.25">
      <c r="A721" s="1"/>
      <c r="B721" s="12"/>
      <c r="C721" s="13"/>
      <c r="D721" s="13"/>
      <c r="E721" s="13"/>
      <c r="F721" s="12"/>
      <c r="G721" s="13"/>
      <c r="H721" s="13"/>
      <c r="I721" s="13"/>
      <c r="J721" s="12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4"/>
      <c r="AY721" s="14"/>
      <c r="AZ721" s="15"/>
      <c r="BA721" s="1"/>
    </row>
    <row r="722" spans="1:53" s="6" customFormat="1" x14ac:dyDescent="0.25">
      <c r="A722" s="1"/>
      <c r="B722" s="12"/>
      <c r="C722" s="13"/>
      <c r="D722" s="13"/>
      <c r="E722" s="13"/>
      <c r="F722" s="12"/>
      <c r="G722" s="13"/>
      <c r="H722" s="13"/>
      <c r="I722" s="13"/>
      <c r="J722" s="12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4"/>
      <c r="AY722" s="14"/>
      <c r="AZ722" s="15"/>
      <c r="BA722" s="1"/>
    </row>
    <row r="723" spans="1:53" s="6" customFormat="1" x14ac:dyDescent="0.25">
      <c r="A723" s="1"/>
      <c r="B723" s="12"/>
      <c r="C723" s="13"/>
      <c r="D723" s="13"/>
      <c r="E723" s="13"/>
      <c r="F723" s="12"/>
      <c r="G723" s="13"/>
      <c r="H723" s="13"/>
      <c r="I723" s="13"/>
      <c r="J723" s="12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4"/>
      <c r="AY723" s="14"/>
      <c r="AZ723" s="15"/>
      <c r="BA723" s="1"/>
    </row>
    <row r="724" spans="1:53" s="6" customFormat="1" x14ac:dyDescent="0.25">
      <c r="A724" s="1"/>
      <c r="B724" s="12"/>
      <c r="C724" s="13"/>
      <c r="D724" s="13"/>
      <c r="E724" s="13"/>
      <c r="F724" s="12"/>
      <c r="G724" s="13"/>
      <c r="H724" s="13"/>
      <c r="I724" s="13"/>
      <c r="J724" s="12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4"/>
      <c r="AY724" s="14"/>
      <c r="AZ724" s="15"/>
      <c r="BA724" s="1"/>
    </row>
    <row r="725" spans="1:53" s="6" customFormat="1" x14ac:dyDescent="0.25">
      <c r="A725" s="1"/>
      <c r="B725" s="12"/>
      <c r="C725" s="13"/>
      <c r="D725" s="13"/>
      <c r="E725" s="13"/>
      <c r="F725" s="12"/>
      <c r="G725" s="13"/>
      <c r="H725" s="13"/>
      <c r="I725" s="13"/>
      <c r="J725" s="12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4"/>
      <c r="AY725" s="14"/>
      <c r="AZ725" s="15"/>
      <c r="BA725" s="1"/>
    </row>
    <row r="726" spans="1:53" s="6" customFormat="1" x14ac:dyDescent="0.25">
      <c r="A726" s="1"/>
      <c r="B726" s="12"/>
      <c r="C726" s="13"/>
      <c r="D726" s="13"/>
      <c r="E726" s="13"/>
      <c r="F726" s="12"/>
      <c r="G726" s="13"/>
      <c r="H726" s="13"/>
      <c r="I726" s="13"/>
      <c r="J726" s="12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4"/>
      <c r="AY726" s="14"/>
      <c r="AZ726" s="15"/>
      <c r="BA726" s="1"/>
    </row>
    <row r="727" spans="1:53" s="6" customFormat="1" x14ac:dyDescent="0.25">
      <c r="A727" s="1"/>
      <c r="B727" s="12"/>
      <c r="C727" s="13"/>
      <c r="D727" s="13"/>
      <c r="E727" s="13"/>
      <c r="F727" s="12"/>
      <c r="G727" s="13"/>
      <c r="H727" s="13"/>
      <c r="I727" s="13"/>
      <c r="J727" s="12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4"/>
      <c r="AY727" s="14"/>
      <c r="AZ727" s="15"/>
      <c r="BA727" s="1"/>
    </row>
    <row r="728" spans="1:53" s="6" customFormat="1" x14ac:dyDescent="0.25">
      <c r="A728" s="1"/>
      <c r="B728" s="12"/>
      <c r="C728" s="13"/>
      <c r="D728" s="13"/>
      <c r="E728" s="13"/>
      <c r="F728" s="12"/>
      <c r="G728" s="13"/>
      <c r="H728" s="13"/>
      <c r="I728" s="13"/>
      <c r="J728" s="12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4"/>
      <c r="AY728" s="14"/>
      <c r="AZ728" s="15"/>
      <c r="BA728" s="1"/>
    </row>
    <row r="729" spans="1:53" s="6" customFormat="1" x14ac:dyDescent="0.25">
      <c r="A729" s="1"/>
      <c r="B729" s="12"/>
      <c r="C729" s="13"/>
      <c r="D729" s="13"/>
      <c r="E729" s="13"/>
      <c r="F729" s="12"/>
      <c r="G729" s="13"/>
      <c r="H729" s="13"/>
      <c r="I729" s="13"/>
      <c r="J729" s="12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4"/>
      <c r="AY729" s="14"/>
      <c r="AZ729" s="15"/>
      <c r="BA729" s="1"/>
    </row>
    <row r="730" spans="1:53" s="6" customFormat="1" x14ac:dyDescent="0.25">
      <c r="A730" s="1"/>
      <c r="B730" s="12"/>
      <c r="C730" s="13"/>
      <c r="D730" s="13"/>
      <c r="E730" s="13"/>
      <c r="F730" s="12"/>
      <c r="G730" s="13"/>
      <c r="H730" s="13"/>
      <c r="I730" s="13"/>
      <c r="J730" s="12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4"/>
      <c r="AY730" s="14"/>
      <c r="AZ730" s="15"/>
      <c r="BA730" s="1"/>
    </row>
    <row r="731" spans="1:53" s="6" customFormat="1" x14ac:dyDescent="0.25">
      <c r="A731" s="1"/>
      <c r="B731" s="12"/>
      <c r="C731" s="13"/>
      <c r="D731" s="13"/>
      <c r="E731" s="13"/>
      <c r="F731" s="12"/>
      <c r="G731" s="13"/>
      <c r="H731" s="13"/>
      <c r="I731" s="13"/>
      <c r="J731" s="12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4"/>
      <c r="AY731" s="14"/>
      <c r="AZ731" s="15"/>
      <c r="BA731" s="1"/>
    </row>
    <row r="732" spans="1:53" s="6" customFormat="1" x14ac:dyDescent="0.25">
      <c r="A732" s="1"/>
      <c r="B732" s="12"/>
      <c r="C732" s="13"/>
      <c r="D732" s="13"/>
      <c r="E732" s="13"/>
      <c r="F732" s="12"/>
      <c r="G732" s="13"/>
      <c r="H732" s="13"/>
      <c r="I732" s="13"/>
      <c r="J732" s="12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4"/>
      <c r="AY732" s="14"/>
      <c r="AZ732" s="15"/>
      <c r="BA732" s="1"/>
    </row>
    <row r="733" spans="1:53" s="6" customFormat="1" x14ac:dyDescent="0.25">
      <c r="A733" s="1"/>
      <c r="B733" s="12"/>
      <c r="C733" s="13"/>
      <c r="D733" s="13"/>
      <c r="E733" s="13"/>
      <c r="F733" s="12"/>
      <c r="G733" s="13"/>
      <c r="H733" s="13"/>
      <c r="I733" s="13"/>
      <c r="J733" s="12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4"/>
      <c r="AY733" s="14"/>
      <c r="AZ733" s="15"/>
      <c r="BA733" s="1"/>
    </row>
    <row r="734" spans="1:53" s="6" customFormat="1" x14ac:dyDescent="0.25">
      <c r="A734" s="1"/>
      <c r="B734" s="12"/>
      <c r="C734" s="13"/>
      <c r="D734" s="13"/>
      <c r="E734" s="13"/>
      <c r="F734" s="12"/>
      <c r="G734" s="13"/>
      <c r="H734" s="13"/>
      <c r="I734" s="13"/>
      <c r="J734" s="12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4"/>
      <c r="AY734" s="14"/>
      <c r="AZ734" s="15"/>
      <c r="BA734" s="1"/>
    </row>
    <row r="735" spans="1:53" s="6" customFormat="1" x14ac:dyDescent="0.25">
      <c r="A735" s="1"/>
      <c r="B735" s="12"/>
      <c r="C735" s="13"/>
      <c r="D735" s="13"/>
      <c r="E735" s="13"/>
      <c r="F735" s="12"/>
      <c r="G735" s="13"/>
      <c r="H735" s="13"/>
      <c r="I735" s="13"/>
      <c r="J735" s="12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4"/>
      <c r="AY735" s="14"/>
      <c r="AZ735" s="15"/>
      <c r="BA735" s="1"/>
    </row>
    <row r="736" spans="1:53" s="6" customFormat="1" x14ac:dyDescent="0.25">
      <c r="A736" s="1"/>
      <c r="B736" s="12"/>
      <c r="C736" s="13"/>
      <c r="D736" s="13"/>
      <c r="E736" s="13"/>
      <c r="F736" s="12"/>
      <c r="G736" s="13"/>
      <c r="H736" s="13"/>
      <c r="I736" s="13"/>
      <c r="J736" s="12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4"/>
      <c r="AY736" s="14"/>
      <c r="AZ736" s="15"/>
      <c r="BA736" s="1"/>
    </row>
    <row r="737" spans="1:53" s="6" customFormat="1" x14ac:dyDescent="0.25">
      <c r="A737" s="1"/>
      <c r="B737" s="12"/>
      <c r="C737" s="13"/>
      <c r="D737" s="13"/>
      <c r="E737" s="13"/>
      <c r="F737" s="12"/>
      <c r="G737" s="13"/>
      <c r="H737" s="13"/>
      <c r="I737" s="13"/>
      <c r="J737" s="12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4"/>
      <c r="AY737" s="14"/>
      <c r="AZ737" s="15"/>
      <c r="BA737" s="1"/>
    </row>
    <row r="738" spans="1:53" s="6" customFormat="1" x14ac:dyDescent="0.25">
      <c r="A738" s="1"/>
      <c r="B738" s="12"/>
      <c r="C738" s="13"/>
      <c r="D738" s="13"/>
      <c r="E738" s="13"/>
      <c r="F738" s="12"/>
      <c r="G738" s="13"/>
      <c r="H738" s="13"/>
      <c r="I738" s="13"/>
      <c r="J738" s="12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4"/>
      <c r="AY738" s="14"/>
      <c r="AZ738" s="15"/>
      <c r="BA738" s="1"/>
    </row>
    <row r="739" spans="1:53" s="6" customFormat="1" x14ac:dyDescent="0.25">
      <c r="A739" s="1"/>
      <c r="B739" s="12"/>
      <c r="C739" s="13"/>
      <c r="D739" s="13"/>
      <c r="E739" s="13"/>
      <c r="F739" s="12"/>
      <c r="G739" s="13"/>
      <c r="H739" s="13"/>
      <c r="I739" s="13"/>
      <c r="J739" s="12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4"/>
      <c r="AY739" s="14"/>
      <c r="AZ739" s="15"/>
      <c r="BA739" s="1"/>
    </row>
    <row r="740" spans="1:53" s="6" customFormat="1" x14ac:dyDescent="0.25">
      <c r="A740" s="1"/>
      <c r="B740" s="12"/>
      <c r="C740" s="13"/>
      <c r="D740" s="13"/>
      <c r="E740" s="13"/>
      <c r="F740" s="12"/>
      <c r="G740" s="13"/>
      <c r="H740" s="13"/>
      <c r="I740" s="13"/>
      <c r="J740" s="12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4"/>
      <c r="AY740" s="14"/>
      <c r="AZ740" s="15"/>
      <c r="BA740" s="1"/>
    </row>
    <row r="741" spans="1:53" s="6" customFormat="1" x14ac:dyDescent="0.25">
      <c r="A741" s="1"/>
      <c r="B741" s="12"/>
      <c r="C741" s="13"/>
      <c r="D741" s="13"/>
      <c r="E741" s="13"/>
      <c r="F741" s="12"/>
      <c r="G741" s="13"/>
      <c r="H741" s="13"/>
      <c r="I741" s="13"/>
      <c r="J741" s="12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4"/>
      <c r="AY741" s="14"/>
      <c r="AZ741" s="15"/>
      <c r="BA741" s="1"/>
    </row>
    <row r="742" spans="1:53" s="6" customFormat="1" x14ac:dyDescent="0.25">
      <c r="A742" s="1"/>
      <c r="B742" s="12"/>
      <c r="C742" s="13"/>
      <c r="D742" s="13"/>
      <c r="E742" s="13"/>
      <c r="F742" s="12"/>
      <c r="G742" s="13"/>
      <c r="H742" s="13"/>
      <c r="I742" s="13"/>
      <c r="J742" s="12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4"/>
      <c r="AY742" s="14"/>
      <c r="AZ742" s="15"/>
      <c r="BA742" s="1"/>
    </row>
    <row r="743" spans="1:53" s="6" customFormat="1" x14ac:dyDescent="0.25">
      <c r="A743" s="1"/>
      <c r="B743" s="12"/>
      <c r="C743" s="13"/>
      <c r="D743" s="13"/>
      <c r="E743" s="13"/>
      <c r="F743" s="12"/>
      <c r="G743" s="13"/>
      <c r="H743" s="13"/>
      <c r="I743" s="13"/>
      <c r="J743" s="12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4"/>
      <c r="AY743" s="14"/>
      <c r="AZ743" s="15"/>
      <c r="BA743" s="1"/>
    </row>
    <row r="744" spans="1:53" s="6" customFormat="1" x14ac:dyDescent="0.25">
      <c r="A744" s="1"/>
      <c r="B744" s="12"/>
      <c r="C744" s="13"/>
      <c r="D744" s="13"/>
      <c r="E744" s="13"/>
      <c r="F744" s="12"/>
      <c r="G744" s="13"/>
      <c r="H744" s="13"/>
      <c r="I744" s="13"/>
      <c r="J744" s="12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4"/>
      <c r="AY744" s="14"/>
      <c r="AZ744" s="15"/>
      <c r="BA744" s="1"/>
    </row>
    <row r="745" spans="1:53" s="6" customFormat="1" x14ac:dyDescent="0.25">
      <c r="A745" s="1"/>
      <c r="B745" s="12"/>
      <c r="C745" s="13"/>
      <c r="D745" s="13"/>
      <c r="E745" s="13"/>
      <c r="F745" s="12"/>
      <c r="G745" s="13"/>
      <c r="H745" s="13"/>
      <c r="I745" s="13"/>
      <c r="J745" s="12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4"/>
      <c r="AY745" s="14"/>
      <c r="AZ745" s="15"/>
      <c r="BA745" s="1"/>
    </row>
    <row r="746" spans="1:53" s="6" customFormat="1" x14ac:dyDescent="0.25">
      <c r="A746" s="1"/>
      <c r="B746" s="12"/>
      <c r="C746" s="13"/>
      <c r="D746" s="13"/>
      <c r="E746" s="13"/>
      <c r="F746" s="12"/>
      <c r="G746" s="13"/>
      <c r="H746" s="13"/>
      <c r="I746" s="13"/>
      <c r="J746" s="12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4"/>
      <c r="AY746" s="14"/>
      <c r="AZ746" s="15"/>
      <c r="BA746" s="1"/>
    </row>
    <row r="747" spans="1:53" s="6" customFormat="1" x14ac:dyDescent="0.25">
      <c r="A747" s="1"/>
      <c r="B747" s="12"/>
      <c r="C747" s="13"/>
      <c r="D747" s="13"/>
      <c r="E747" s="13"/>
      <c r="F747" s="12"/>
      <c r="G747" s="13"/>
      <c r="H747" s="13"/>
      <c r="I747" s="13"/>
      <c r="J747" s="12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4"/>
      <c r="AY747" s="14"/>
      <c r="AZ747" s="15"/>
      <c r="BA747" s="1"/>
    </row>
    <row r="748" spans="1:53" s="6" customFormat="1" x14ac:dyDescent="0.25">
      <c r="A748" s="1"/>
      <c r="B748" s="12"/>
      <c r="C748" s="13"/>
      <c r="D748" s="13"/>
      <c r="E748" s="13"/>
      <c r="F748" s="12"/>
      <c r="G748" s="13"/>
      <c r="H748" s="13"/>
      <c r="I748" s="13"/>
      <c r="J748" s="12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4"/>
      <c r="AY748" s="14"/>
      <c r="AZ748" s="15"/>
      <c r="BA748" s="1"/>
    </row>
    <row r="749" spans="1:53" s="6" customFormat="1" x14ac:dyDescent="0.25">
      <c r="A749" s="1"/>
      <c r="B749" s="12"/>
      <c r="C749" s="13"/>
      <c r="D749" s="13"/>
      <c r="E749" s="13"/>
      <c r="F749" s="12"/>
      <c r="G749" s="13"/>
      <c r="H749" s="13"/>
      <c r="I749" s="13"/>
      <c r="J749" s="12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4"/>
      <c r="AY749" s="14"/>
      <c r="AZ749" s="15"/>
      <c r="BA749" s="1"/>
    </row>
    <row r="750" spans="1:53" s="6" customFormat="1" x14ac:dyDescent="0.25">
      <c r="A750" s="1"/>
      <c r="B750" s="12"/>
      <c r="C750" s="13"/>
      <c r="D750" s="13"/>
      <c r="E750" s="13"/>
      <c r="F750" s="12"/>
      <c r="G750" s="13"/>
      <c r="H750" s="13"/>
      <c r="I750" s="13"/>
      <c r="J750" s="12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4"/>
      <c r="AY750" s="14"/>
      <c r="AZ750" s="15"/>
      <c r="BA750" s="1"/>
    </row>
    <row r="751" spans="1:53" s="6" customFormat="1" x14ac:dyDescent="0.25">
      <c r="A751" s="1"/>
      <c r="B751" s="12"/>
      <c r="C751" s="13"/>
      <c r="D751" s="13"/>
      <c r="E751" s="13"/>
      <c r="F751" s="12"/>
      <c r="G751" s="13"/>
      <c r="H751" s="13"/>
      <c r="I751" s="13"/>
      <c r="J751" s="12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4"/>
      <c r="AY751" s="14"/>
      <c r="AZ751" s="15"/>
      <c r="BA751" s="1"/>
    </row>
    <row r="752" spans="1:53" s="6" customFormat="1" x14ac:dyDescent="0.25">
      <c r="A752" s="1"/>
      <c r="B752" s="12"/>
      <c r="C752" s="13"/>
      <c r="D752" s="13"/>
      <c r="E752" s="13"/>
      <c r="F752" s="12"/>
      <c r="G752" s="13"/>
      <c r="H752" s="13"/>
      <c r="I752" s="13"/>
      <c r="J752" s="12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4"/>
      <c r="AY752" s="14"/>
      <c r="AZ752" s="15"/>
      <c r="BA752" s="1"/>
    </row>
    <row r="753" spans="1:53" s="6" customFormat="1" x14ac:dyDescent="0.25">
      <c r="A753" s="1"/>
      <c r="B753" s="12"/>
      <c r="C753" s="13"/>
      <c r="D753" s="13"/>
      <c r="E753" s="13"/>
      <c r="F753" s="12"/>
      <c r="G753" s="13"/>
      <c r="H753" s="13"/>
      <c r="I753" s="13"/>
      <c r="J753" s="12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4"/>
      <c r="AY753" s="14"/>
      <c r="AZ753" s="15"/>
      <c r="BA753" s="1"/>
    </row>
    <row r="754" spans="1:53" s="6" customFormat="1" x14ac:dyDescent="0.25">
      <c r="A754" s="1"/>
      <c r="B754" s="12"/>
      <c r="C754" s="13"/>
      <c r="D754" s="13"/>
      <c r="E754" s="13"/>
      <c r="F754" s="12"/>
      <c r="G754" s="13"/>
      <c r="H754" s="13"/>
      <c r="I754" s="13"/>
      <c r="J754" s="12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4"/>
      <c r="AY754" s="14"/>
      <c r="AZ754" s="15"/>
      <c r="BA754" s="1"/>
    </row>
    <row r="755" spans="1:53" s="6" customFormat="1" x14ac:dyDescent="0.25">
      <c r="A755" s="1"/>
      <c r="B755" s="12"/>
      <c r="C755" s="13"/>
      <c r="D755" s="13"/>
      <c r="E755" s="13"/>
      <c r="F755" s="12"/>
      <c r="G755" s="13"/>
      <c r="H755" s="13"/>
      <c r="I755" s="13"/>
      <c r="J755" s="12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4"/>
      <c r="AY755" s="14"/>
      <c r="AZ755" s="15"/>
      <c r="BA755" s="1"/>
    </row>
    <row r="756" spans="1:53" s="6" customFormat="1" x14ac:dyDescent="0.25">
      <c r="A756" s="1"/>
      <c r="B756" s="12"/>
      <c r="C756" s="13"/>
      <c r="D756" s="13"/>
      <c r="E756" s="13"/>
      <c r="F756" s="12"/>
      <c r="G756" s="13"/>
      <c r="H756" s="13"/>
      <c r="I756" s="13"/>
      <c r="J756" s="12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4"/>
      <c r="AY756" s="14"/>
      <c r="AZ756" s="15"/>
      <c r="BA756" s="1"/>
    </row>
    <row r="757" spans="1:53" s="6" customFormat="1" x14ac:dyDescent="0.25">
      <c r="A757" s="1"/>
      <c r="B757" s="12"/>
      <c r="C757" s="13"/>
      <c r="D757" s="13"/>
      <c r="E757" s="13"/>
      <c r="F757" s="12"/>
      <c r="G757" s="13"/>
      <c r="H757" s="13"/>
      <c r="I757" s="13"/>
      <c r="J757" s="12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4"/>
      <c r="AY757" s="14"/>
      <c r="AZ757" s="15"/>
      <c r="BA757" s="1"/>
    </row>
    <row r="758" spans="1:53" s="6" customFormat="1" x14ac:dyDescent="0.25">
      <c r="A758" s="1"/>
      <c r="B758" s="12"/>
      <c r="C758" s="13"/>
      <c r="D758" s="13"/>
      <c r="E758" s="13"/>
      <c r="F758" s="12"/>
      <c r="G758" s="13"/>
      <c r="H758" s="13"/>
      <c r="I758" s="13"/>
      <c r="J758" s="12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4"/>
      <c r="AY758" s="14"/>
      <c r="AZ758" s="15"/>
      <c r="BA758" s="1"/>
    </row>
    <row r="759" spans="1:53" s="6" customFormat="1" x14ac:dyDescent="0.25">
      <c r="A759" s="1"/>
      <c r="B759" s="12"/>
      <c r="C759" s="13"/>
      <c r="D759" s="13"/>
      <c r="E759" s="13"/>
      <c r="F759" s="12"/>
      <c r="G759" s="13"/>
      <c r="H759" s="13"/>
      <c r="I759" s="13"/>
      <c r="J759" s="12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4"/>
      <c r="AY759" s="14"/>
      <c r="AZ759" s="15"/>
      <c r="BA759" s="1"/>
    </row>
    <row r="760" spans="1:53" s="6" customFormat="1" x14ac:dyDescent="0.25">
      <c r="A760" s="1"/>
      <c r="B760" s="12"/>
      <c r="C760" s="13"/>
      <c r="D760" s="13"/>
      <c r="E760" s="13"/>
      <c r="F760" s="12"/>
      <c r="G760" s="13"/>
      <c r="H760" s="13"/>
      <c r="I760" s="13"/>
      <c r="J760" s="12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4"/>
      <c r="AY760" s="14"/>
      <c r="AZ760" s="15"/>
      <c r="BA760" s="1"/>
    </row>
    <row r="761" spans="1:53" s="6" customFormat="1" x14ac:dyDescent="0.25">
      <c r="A761" s="1"/>
      <c r="B761" s="12"/>
      <c r="C761" s="13"/>
      <c r="D761" s="13"/>
      <c r="E761" s="13"/>
      <c r="F761" s="12"/>
      <c r="G761" s="13"/>
      <c r="H761" s="13"/>
      <c r="I761" s="13"/>
      <c r="J761" s="12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4"/>
      <c r="AY761" s="14"/>
      <c r="AZ761" s="15"/>
      <c r="BA761" s="1"/>
    </row>
    <row r="762" spans="1:53" s="6" customFormat="1" x14ac:dyDescent="0.25">
      <c r="A762" s="1"/>
      <c r="B762" s="12"/>
      <c r="C762" s="13"/>
      <c r="D762" s="13"/>
      <c r="E762" s="13"/>
      <c r="F762" s="12"/>
      <c r="G762" s="13"/>
      <c r="H762" s="13"/>
      <c r="I762" s="13"/>
      <c r="J762" s="12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4"/>
      <c r="AY762" s="14"/>
      <c r="AZ762" s="15"/>
      <c r="BA762" s="1"/>
    </row>
    <row r="763" spans="1:53" s="6" customFormat="1" x14ac:dyDescent="0.25">
      <c r="A763" s="1"/>
      <c r="B763" s="12"/>
      <c r="C763" s="13"/>
      <c r="D763" s="13"/>
      <c r="E763" s="13"/>
      <c r="F763" s="12"/>
      <c r="G763" s="13"/>
      <c r="H763" s="13"/>
      <c r="I763" s="13"/>
      <c r="J763" s="12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4"/>
      <c r="AY763" s="14"/>
      <c r="AZ763" s="15"/>
      <c r="BA763" s="1"/>
    </row>
    <row r="764" spans="1:53" s="6" customFormat="1" x14ac:dyDescent="0.25">
      <c r="A764" s="1"/>
      <c r="B764" s="12"/>
      <c r="C764" s="13"/>
      <c r="D764" s="13"/>
      <c r="E764" s="13"/>
      <c r="F764" s="12"/>
      <c r="G764" s="13"/>
      <c r="H764" s="13"/>
      <c r="I764" s="13"/>
      <c r="J764" s="12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4"/>
      <c r="AY764" s="14"/>
      <c r="AZ764" s="15"/>
      <c r="BA764" s="1"/>
    </row>
    <row r="765" spans="1:53" s="6" customFormat="1" x14ac:dyDescent="0.25">
      <c r="A765" s="1"/>
      <c r="B765" s="12"/>
      <c r="C765" s="13"/>
      <c r="D765" s="13"/>
      <c r="E765" s="13"/>
      <c r="F765" s="12"/>
      <c r="G765" s="13"/>
      <c r="H765" s="13"/>
      <c r="I765" s="13"/>
      <c r="J765" s="12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4"/>
      <c r="AY765" s="14"/>
      <c r="AZ765" s="15"/>
      <c r="BA765" s="1"/>
    </row>
    <row r="766" spans="1:53" s="6" customFormat="1" x14ac:dyDescent="0.25">
      <c r="A766" s="1"/>
      <c r="B766" s="12"/>
      <c r="C766" s="13"/>
      <c r="D766" s="13"/>
      <c r="E766" s="13"/>
      <c r="F766" s="12"/>
      <c r="G766" s="13"/>
      <c r="H766" s="13"/>
      <c r="I766" s="13"/>
      <c r="J766" s="12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4"/>
      <c r="AY766" s="14"/>
      <c r="AZ766" s="15"/>
      <c r="BA766" s="1"/>
    </row>
    <row r="767" spans="1:53" s="6" customFormat="1" x14ac:dyDescent="0.25">
      <c r="A767" s="1"/>
      <c r="B767" s="12"/>
      <c r="C767" s="13"/>
      <c r="D767" s="13"/>
      <c r="E767" s="13"/>
      <c r="F767" s="12"/>
      <c r="G767" s="13"/>
      <c r="H767" s="13"/>
      <c r="I767" s="13"/>
      <c r="J767" s="12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4"/>
      <c r="AY767" s="14"/>
      <c r="AZ767" s="15"/>
      <c r="BA767" s="1"/>
    </row>
    <row r="768" spans="1:53" s="6" customFormat="1" x14ac:dyDescent="0.25">
      <c r="A768" s="1"/>
      <c r="B768" s="12"/>
      <c r="C768" s="13"/>
      <c r="D768" s="13"/>
      <c r="E768" s="13"/>
      <c r="F768" s="12"/>
      <c r="G768" s="13"/>
      <c r="H768" s="13"/>
      <c r="I768" s="13"/>
      <c r="J768" s="12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4"/>
      <c r="AY768" s="14"/>
      <c r="AZ768" s="15"/>
      <c r="BA768" s="1"/>
    </row>
    <row r="769" spans="1:53" s="6" customFormat="1" x14ac:dyDescent="0.25">
      <c r="A769" s="1"/>
      <c r="B769" s="12"/>
      <c r="C769" s="13"/>
      <c r="D769" s="13"/>
      <c r="E769" s="13"/>
      <c r="F769" s="12"/>
      <c r="G769" s="13"/>
      <c r="H769" s="13"/>
      <c r="I769" s="13"/>
      <c r="J769" s="12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4"/>
      <c r="AY769" s="14"/>
      <c r="AZ769" s="15"/>
      <c r="BA769" s="1"/>
    </row>
    <row r="770" spans="1:53" s="6" customFormat="1" x14ac:dyDescent="0.25">
      <c r="A770" s="1"/>
      <c r="B770" s="12"/>
      <c r="C770" s="13"/>
      <c r="D770" s="13"/>
      <c r="E770" s="13"/>
      <c r="F770" s="12"/>
      <c r="G770" s="13"/>
      <c r="H770" s="13"/>
      <c r="I770" s="13"/>
      <c r="J770" s="12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4"/>
      <c r="AY770" s="14"/>
      <c r="AZ770" s="15"/>
      <c r="BA770" s="1"/>
    </row>
    <row r="771" spans="1:53" s="6" customFormat="1" x14ac:dyDescent="0.25">
      <c r="A771" s="1"/>
      <c r="B771" s="12"/>
      <c r="C771" s="13"/>
      <c r="D771" s="13"/>
      <c r="E771" s="13"/>
      <c r="F771" s="12"/>
      <c r="G771" s="13"/>
      <c r="H771" s="13"/>
      <c r="I771" s="13"/>
      <c r="J771" s="12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4"/>
      <c r="AY771" s="14"/>
      <c r="AZ771" s="15"/>
      <c r="BA771" s="1"/>
    </row>
    <row r="772" spans="1:53" s="6" customFormat="1" x14ac:dyDescent="0.25">
      <c r="A772" s="1"/>
      <c r="B772" s="12"/>
      <c r="C772" s="13"/>
      <c r="D772" s="13"/>
      <c r="E772" s="13"/>
      <c r="F772" s="12"/>
      <c r="G772" s="13"/>
      <c r="H772" s="13"/>
      <c r="I772" s="13"/>
      <c r="J772" s="12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4"/>
      <c r="AY772" s="14"/>
      <c r="AZ772" s="15"/>
      <c r="BA772" s="1"/>
    </row>
    <row r="773" spans="1:53" s="6" customFormat="1" x14ac:dyDescent="0.25">
      <c r="A773" s="1"/>
      <c r="B773" s="12"/>
      <c r="C773" s="13"/>
      <c r="D773" s="13"/>
      <c r="E773" s="13"/>
      <c r="F773" s="12"/>
      <c r="G773" s="13"/>
      <c r="H773" s="13"/>
      <c r="I773" s="13"/>
      <c r="J773" s="12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4"/>
      <c r="AY773" s="14"/>
      <c r="AZ773" s="15"/>
      <c r="BA773" s="1"/>
    </row>
    <row r="774" spans="1:53" s="6" customFormat="1" x14ac:dyDescent="0.25">
      <c r="A774" s="1"/>
      <c r="B774" s="12"/>
      <c r="C774" s="13"/>
      <c r="D774" s="13"/>
      <c r="E774" s="13"/>
      <c r="F774" s="12"/>
      <c r="G774" s="13"/>
      <c r="H774" s="13"/>
      <c r="I774" s="13"/>
      <c r="J774" s="12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4"/>
      <c r="AY774" s="14"/>
      <c r="AZ774" s="15"/>
      <c r="BA774" s="1"/>
    </row>
    <row r="775" spans="1:53" s="6" customFormat="1" x14ac:dyDescent="0.25">
      <c r="A775" s="1"/>
      <c r="B775" s="12"/>
      <c r="C775" s="13"/>
      <c r="D775" s="13"/>
      <c r="E775" s="13"/>
      <c r="F775" s="12"/>
      <c r="G775" s="13"/>
      <c r="H775" s="13"/>
      <c r="I775" s="13"/>
      <c r="J775" s="12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4"/>
      <c r="AY775" s="14"/>
      <c r="AZ775" s="15"/>
      <c r="BA775" s="1"/>
    </row>
    <row r="776" spans="1:53" s="6" customFormat="1" x14ac:dyDescent="0.25">
      <c r="A776" s="1"/>
      <c r="B776" s="12"/>
      <c r="C776" s="13"/>
      <c r="D776" s="13"/>
      <c r="E776" s="13"/>
      <c r="F776" s="12"/>
      <c r="G776" s="13"/>
      <c r="H776" s="13"/>
      <c r="I776" s="13"/>
      <c r="J776" s="12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4"/>
      <c r="AY776" s="14"/>
      <c r="AZ776" s="15"/>
      <c r="BA776" s="1"/>
    </row>
    <row r="777" spans="1:53" s="6" customFormat="1" x14ac:dyDescent="0.25">
      <c r="A777" s="1"/>
      <c r="B777" s="12"/>
      <c r="C777" s="13"/>
      <c r="D777" s="13"/>
      <c r="E777" s="13"/>
      <c r="F777" s="12"/>
      <c r="G777" s="13"/>
      <c r="H777" s="13"/>
      <c r="I777" s="13"/>
      <c r="J777" s="12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4"/>
      <c r="AY777" s="14"/>
      <c r="AZ777" s="15"/>
      <c r="BA777" s="1"/>
    </row>
    <row r="778" spans="1:53" s="6" customFormat="1" x14ac:dyDescent="0.25">
      <c r="A778" s="1"/>
      <c r="B778" s="12"/>
      <c r="C778" s="13"/>
      <c r="D778" s="13"/>
      <c r="E778" s="13"/>
      <c r="F778" s="12"/>
      <c r="G778" s="13"/>
      <c r="H778" s="13"/>
      <c r="I778" s="13"/>
      <c r="J778" s="12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4"/>
      <c r="AY778" s="14"/>
      <c r="AZ778" s="15"/>
      <c r="BA778" s="1"/>
    </row>
    <row r="779" spans="1:53" s="6" customFormat="1" x14ac:dyDescent="0.25">
      <c r="A779" s="1"/>
      <c r="B779" s="12"/>
      <c r="C779" s="13"/>
      <c r="D779" s="13"/>
      <c r="E779" s="13"/>
      <c r="F779" s="12"/>
      <c r="G779" s="13"/>
      <c r="H779" s="13"/>
      <c r="I779" s="13"/>
      <c r="J779" s="12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4"/>
      <c r="AY779" s="14"/>
      <c r="AZ779" s="15"/>
      <c r="BA779" s="1"/>
    </row>
    <row r="780" spans="1:53" s="6" customFormat="1" x14ac:dyDescent="0.25">
      <c r="A780" s="1"/>
      <c r="B780" s="12"/>
      <c r="C780" s="13"/>
      <c r="D780" s="13"/>
      <c r="E780" s="13"/>
      <c r="F780" s="12"/>
      <c r="G780" s="13"/>
      <c r="H780" s="13"/>
      <c r="I780" s="13"/>
      <c r="J780" s="12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4"/>
      <c r="AY780" s="14"/>
      <c r="AZ780" s="15"/>
      <c r="BA780" s="1"/>
    </row>
    <row r="781" spans="1:53" s="6" customFormat="1" x14ac:dyDescent="0.25">
      <c r="A781" s="1"/>
      <c r="B781" s="12"/>
      <c r="C781" s="13"/>
      <c r="D781" s="13"/>
      <c r="E781" s="13"/>
      <c r="F781" s="12"/>
      <c r="G781" s="13"/>
      <c r="H781" s="13"/>
      <c r="I781" s="13"/>
      <c r="J781" s="12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4"/>
      <c r="AY781" s="14"/>
      <c r="AZ781" s="15"/>
      <c r="BA781" s="1"/>
    </row>
    <row r="782" spans="1:53" s="6" customFormat="1" x14ac:dyDescent="0.25">
      <c r="A782" s="1"/>
      <c r="B782" s="12"/>
      <c r="C782" s="13"/>
      <c r="D782" s="13"/>
      <c r="E782" s="13"/>
      <c r="F782" s="12"/>
      <c r="G782" s="13"/>
      <c r="H782" s="13"/>
      <c r="I782" s="13"/>
      <c r="J782" s="12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4"/>
      <c r="AY782" s="14"/>
      <c r="AZ782" s="15"/>
      <c r="BA782" s="1"/>
    </row>
    <row r="783" spans="1:53" s="6" customFormat="1" x14ac:dyDescent="0.25">
      <c r="A783" s="1"/>
      <c r="B783" s="12"/>
      <c r="C783" s="13"/>
      <c r="D783" s="13"/>
      <c r="E783" s="13"/>
      <c r="F783" s="12"/>
      <c r="G783" s="13"/>
      <c r="H783" s="13"/>
      <c r="I783" s="13"/>
      <c r="J783" s="12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4"/>
      <c r="AY783" s="14"/>
      <c r="AZ783" s="15"/>
      <c r="BA783" s="1"/>
    </row>
    <row r="784" spans="1:53" s="6" customFormat="1" x14ac:dyDescent="0.25">
      <c r="A784" s="1"/>
      <c r="B784" s="12"/>
      <c r="C784" s="13"/>
      <c r="D784" s="13"/>
      <c r="E784" s="13"/>
      <c r="F784" s="12"/>
      <c r="G784" s="13"/>
      <c r="H784" s="13"/>
      <c r="I784" s="13"/>
      <c r="J784" s="12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4"/>
      <c r="AY784" s="14"/>
      <c r="AZ784" s="15"/>
      <c r="BA784" s="1"/>
    </row>
    <row r="785" spans="1:53" s="6" customFormat="1" x14ac:dyDescent="0.25">
      <c r="A785" s="1"/>
      <c r="B785" s="12"/>
      <c r="C785" s="13"/>
      <c r="D785" s="13"/>
      <c r="E785" s="13"/>
      <c r="F785" s="12"/>
      <c r="G785" s="13"/>
      <c r="H785" s="13"/>
      <c r="I785" s="13"/>
      <c r="J785" s="12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4"/>
      <c r="AY785" s="14"/>
      <c r="AZ785" s="15"/>
      <c r="BA785" s="1"/>
    </row>
    <row r="786" spans="1:53" s="6" customFormat="1" x14ac:dyDescent="0.25">
      <c r="A786" s="1"/>
      <c r="B786" s="12"/>
      <c r="C786" s="13"/>
      <c r="D786" s="13"/>
      <c r="E786" s="13"/>
      <c r="F786" s="12"/>
      <c r="G786" s="13"/>
      <c r="H786" s="13"/>
      <c r="I786" s="13"/>
      <c r="J786" s="12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4"/>
      <c r="AY786" s="14"/>
      <c r="AZ786" s="15"/>
      <c r="BA786" s="1"/>
    </row>
    <row r="787" spans="1:53" s="6" customFormat="1" x14ac:dyDescent="0.25">
      <c r="A787" s="1"/>
      <c r="B787" s="12"/>
      <c r="C787" s="13"/>
      <c r="D787" s="13"/>
      <c r="E787" s="13"/>
      <c r="F787" s="12"/>
      <c r="G787" s="13"/>
      <c r="H787" s="13"/>
      <c r="I787" s="13"/>
      <c r="J787" s="12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4"/>
      <c r="AY787" s="14"/>
      <c r="AZ787" s="15"/>
      <c r="BA787" s="1"/>
    </row>
    <row r="788" spans="1:53" s="6" customFormat="1" x14ac:dyDescent="0.25">
      <c r="A788" s="1"/>
      <c r="B788" s="12"/>
      <c r="C788" s="13"/>
      <c r="D788" s="13"/>
      <c r="E788" s="13"/>
      <c r="F788" s="12"/>
      <c r="G788" s="13"/>
      <c r="H788" s="13"/>
      <c r="I788" s="13"/>
      <c r="J788" s="12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4"/>
      <c r="AY788" s="14"/>
      <c r="AZ788" s="15"/>
      <c r="BA788" s="1"/>
    </row>
    <row r="789" spans="1:53" s="6" customFormat="1" x14ac:dyDescent="0.25">
      <c r="A789" s="1"/>
      <c r="B789" s="12"/>
      <c r="C789" s="13"/>
      <c r="D789" s="13"/>
      <c r="E789" s="13"/>
      <c r="F789" s="12"/>
      <c r="G789" s="13"/>
      <c r="H789" s="13"/>
      <c r="I789" s="13"/>
      <c r="J789" s="12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4"/>
      <c r="AY789" s="14"/>
      <c r="AZ789" s="15"/>
      <c r="BA789" s="1"/>
    </row>
    <row r="790" spans="1:53" s="6" customFormat="1" x14ac:dyDescent="0.25">
      <c r="A790" s="1"/>
      <c r="B790" s="12"/>
      <c r="C790" s="13"/>
      <c r="D790" s="13"/>
      <c r="E790" s="13"/>
      <c r="F790" s="12"/>
      <c r="G790" s="13"/>
      <c r="H790" s="13"/>
      <c r="I790" s="13"/>
      <c r="J790" s="12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4"/>
      <c r="AY790" s="14"/>
      <c r="AZ790" s="15"/>
      <c r="BA790" s="1"/>
    </row>
    <row r="791" spans="1:53" s="6" customFormat="1" x14ac:dyDescent="0.25">
      <c r="A791" s="1"/>
      <c r="B791" s="12"/>
      <c r="C791" s="13"/>
      <c r="D791" s="13"/>
      <c r="E791" s="13"/>
      <c r="F791" s="12"/>
      <c r="G791" s="13"/>
      <c r="H791" s="13"/>
      <c r="I791" s="13"/>
      <c r="J791" s="12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4"/>
      <c r="AY791" s="14"/>
      <c r="AZ791" s="15"/>
      <c r="BA791" s="1"/>
    </row>
    <row r="792" spans="1:53" s="6" customFormat="1" x14ac:dyDescent="0.25">
      <c r="A792" s="1"/>
      <c r="B792" s="12"/>
      <c r="C792" s="13"/>
      <c r="D792" s="13"/>
      <c r="E792" s="13"/>
      <c r="F792" s="12"/>
      <c r="G792" s="13"/>
      <c r="H792" s="13"/>
      <c r="I792" s="13"/>
      <c r="J792" s="12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4"/>
      <c r="AY792" s="14"/>
      <c r="AZ792" s="15"/>
      <c r="BA792" s="1"/>
    </row>
    <row r="793" spans="1:53" s="6" customFormat="1" x14ac:dyDescent="0.25">
      <c r="A793" s="1"/>
      <c r="B793" s="12"/>
      <c r="C793" s="13"/>
      <c r="D793" s="13"/>
      <c r="E793" s="13"/>
      <c r="F793" s="12"/>
      <c r="G793" s="13"/>
      <c r="H793" s="13"/>
      <c r="I793" s="13"/>
      <c r="J793" s="12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4"/>
      <c r="AY793" s="14"/>
      <c r="AZ793" s="15"/>
      <c r="BA793" s="1"/>
    </row>
    <row r="794" spans="1:53" s="6" customFormat="1" x14ac:dyDescent="0.25">
      <c r="A794" s="1"/>
      <c r="B794" s="12"/>
      <c r="C794" s="13"/>
      <c r="D794" s="13"/>
      <c r="E794" s="13"/>
      <c r="F794" s="12"/>
      <c r="G794" s="13"/>
      <c r="H794" s="13"/>
      <c r="I794" s="13"/>
      <c r="J794" s="12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4"/>
      <c r="AY794" s="14"/>
      <c r="AZ794" s="15"/>
      <c r="BA794" s="1"/>
    </row>
    <row r="795" spans="1:53" s="6" customFormat="1" x14ac:dyDescent="0.25">
      <c r="A795" s="1"/>
      <c r="B795" s="12"/>
      <c r="C795" s="13"/>
      <c r="D795" s="13"/>
      <c r="E795" s="13"/>
      <c r="F795" s="12"/>
      <c r="G795" s="13"/>
      <c r="H795" s="13"/>
      <c r="I795" s="13"/>
      <c r="J795" s="12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4"/>
      <c r="AY795" s="14"/>
      <c r="AZ795" s="15"/>
      <c r="BA795" s="1"/>
    </row>
    <row r="796" spans="1:53" s="6" customFormat="1" x14ac:dyDescent="0.25">
      <c r="A796" s="1"/>
      <c r="B796" s="12"/>
      <c r="C796" s="13"/>
      <c r="D796" s="13"/>
      <c r="E796" s="13"/>
      <c r="F796" s="12"/>
      <c r="G796" s="13"/>
      <c r="H796" s="13"/>
      <c r="I796" s="13"/>
      <c r="J796" s="12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4"/>
      <c r="AY796" s="14"/>
      <c r="AZ796" s="15"/>
      <c r="BA796" s="1"/>
    </row>
    <row r="797" spans="1:53" s="6" customFormat="1" x14ac:dyDescent="0.25">
      <c r="A797" s="1"/>
      <c r="B797" s="12"/>
      <c r="C797" s="13"/>
      <c r="D797" s="13"/>
      <c r="E797" s="13"/>
      <c r="F797" s="12"/>
      <c r="G797" s="13"/>
      <c r="H797" s="13"/>
      <c r="I797" s="13"/>
      <c r="J797" s="12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4"/>
      <c r="AY797" s="14"/>
      <c r="AZ797" s="15"/>
      <c r="BA797" s="1"/>
    </row>
    <row r="798" spans="1:53" s="6" customFormat="1" x14ac:dyDescent="0.25">
      <c r="A798" s="1"/>
      <c r="B798" s="12"/>
      <c r="C798" s="13"/>
      <c r="D798" s="13"/>
      <c r="E798" s="13"/>
      <c r="F798" s="12"/>
      <c r="G798" s="13"/>
      <c r="H798" s="13"/>
      <c r="I798" s="13"/>
      <c r="J798" s="12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4"/>
      <c r="AY798" s="14"/>
      <c r="AZ798" s="15"/>
      <c r="BA798" s="1"/>
    </row>
    <row r="799" spans="1:53" s="6" customFormat="1" x14ac:dyDescent="0.25">
      <c r="A799" s="1"/>
      <c r="B799" s="12"/>
      <c r="C799" s="13"/>
      <c r="D799" s="13"/>
      <c r="E799" s="13"/>
      <c r="F799" s="12"/>
      <c r="G799" s="13"/>
      <c r="H799" s="13"/>
      <c r="I799" s="13"/>
      <c r="J799" s="12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4"/>
      <c r="AY799" s="14"/>
      <c r="AZ799" s="15"/>
      <c r="BA799" s="1"/>
    </row>
    <row r="800" spans="1:53" s="6" customFormat="1" x14ac:dyDescent="0.25">
      <c r="A800" s="1"/>
      <c r="B800" s="12"/>
      <c r="C800" s="13"/>
      <c r="D800" s="13"/>
      <c r="E800" s="13"/>
      <c r="F800" s="12"/>
      <c r="G800" s="13"/>
      <c r="H800" s="13"/>
      <c r="I800" s="13"/>
      <c r="J800" s="12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4"/>
      <c r="AY800" s="14"/>
      <c r="AZ800" s="15"/>
      <c r="BA800" s="1"/>
    </row>
    <row r="801" spans="1:53" s="6" customFormat="1" x14ac:dyDescent="0.25">
      <c r="A801" s="1"/>
      <c r="B801" s="12"/>
      <c r="C801" s="13"/>
      <c r="D801" s="13"/>
      <c r="E801" s="13"/>
      <c r="F801" s="12"/>
      <c r="G801" s="13"/>
      <c r="H801" s="13"/>
      <c r="I801" s="13"/>
      <c r="J801" s="12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4"/>
      <c r="AY801" s="14"/>
      <c r="AZ801" s="15"/>
      <c r="BA801" s="1"/>
    </row>
    <row r="802" spans="1:53" s="6" customFormat="1" x14ac:dyDescent="0.25">
      <c r="A802" s="1"/>
      <c r="B802" s="12"/>
      <c r="C802" s="13"/>
      <c r="D802" s="13"/>
      <c r="E802" s="13"/>
      <c r="F802" s="12"/>
      <c r="G802" s="13"/>
      <c r="H802" s="13"/>
      <c r="I802" s="13"/>
      <c r="J802" s="12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4"/>
      <c r="AY802" s="14"/>
      <c r="AZ802" s="15"/>
      <c r="BA802" s="1"/>
    </row>
    <row r="803" spans="1:53" s="6" customFormat="1" x14ac:dyDescent="0.25">
      <c r="A803" s="1"/>
      <c r="B803" s="12"/>
      <c r="C803" s="13"/>
      <c r="D803" s="13"/>
      <c r="E803" s="13"/>
      <c r="F803" s="12"/>
      <c r="G803" s="13"/>
      <c r="H803" s="13"/>
      <c r="I803" s="13"/>
      <c r="J803" s="12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4"/>
      <c r="AY803" s="14"/>
      <c r="AZ803" s="15"/>
      <c r="BA803" s="1"/>
    </row>
    <row r="804" spans="1:53" s="6" customFormat="1" x14ac:dyDescent="0.25">
      <c r="A804" s="1"/>
      <c r="B804" s="12"/>
      <c r="C804" s="13"/>
      <c r="D804" s="13"/>
      <c r="E804" s="13"/>
      <c r="F804" s="12"/>
      <c r="G804" s="13"/>
      <c r="H804" s="13"/>
      <c r="I804" s="13"/>
      <c r="J804" s="12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4"/>
      <c r="AY804" s="14"/>
      <c r="AZ804" s="15"/>
      <c r="BA804" s="1"/>
    </row>
    <row r="805" spans="1:53" s="6" customFormat="1" x14ac:dyDescent="0.25">
      <c r="A805" s="1"/>
      <c r="B805" s="12"/>
      <c r="C805" s="13"/>
      <c r="D805" s="13"/>
      <c r="E805" s="13"/>
      <c r="F805" s="12"/>
      <c r="G805" s="13"/>
      <c r="H805" s="13"/>
      <c r="I805" s="13"/>
      <c r="J805" s="12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4"/>
      <c r="AY805" s="14"/>
      <c r="AZ805" s="15"/>
      <c r="BA805" s="1"/>
    </row>
    <row r="806" spans="1:53" s="6" customFormat="1" x14ac:dyDescent="0.25">
      <c r="A806" s="1"/>
      <c r="B806" s="12"/>
      <c r="C806" s="13"/>
      <c r="D806" s="13"/>
      <c r="E806" s="13"/>
      <c r="F806" s="12"/>
      <c r="G806" s="13"/>
      <c r="H806" s="13"/>
      <c r="I806" s="13"/>
      <c r="J806" s="12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4"/>
      <c r="AY806" s="14"/>
      <c r="AZ806" s="15"/>
      <c r="BA806" s="1"/>
    </row>
    <row r="807" spans="1:53" s="6" customFormat="1" x14ac:dyDescent="0.25">
      <c r="A807" s="1"/>
      <c r="B807" s="12"/>
      <c r="C807" s="13"/>
      <c r="D807" s="13"/>
      <c r="E807" s="13"/>
      <c r="F807" s="12"/>
      <c r="G807" s="13"/>
      <c r="H807" s="13"/>
      <c r="I807" s="13"/>
      <c r="J807" s="12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4"/>
      <c r="AY807" s="14"/>
      <c r="AZ807" s="15"/>
      <c r="BA807" s="1"/>
    </row>
    <row r="808" spans="1:53" s="6" customFormat="1" x14ac:dyDescent="0.25">
      <c r="A808" s="1"/>
      <c r="B808" s="12"/>
      <c r="C808" s="13"/>
      <c r="D808" s="13"/>
      <c r="E808" s="13"/>
      <c r="F808" s="12"/>
      <c r="G808" s="13"/>
      <c r="H808" s="13"/>
      <c r="I808" s="13"/>
      <c r="J808" s="12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4"/>
      <c r="AY808" s="14"/>
      <c r="AZ808" s="15"/>
      <c r="BA808" s="1"/>
    </row>
    <row r="809" spans="1:53" s="6" customFormat="1" x14ac:dyDescent="0.25">
      <c r="A809" s="1"/>
      <c r="B809" s="12"/>
      <c r="C809" s="13"/>
      <c r="D809" s="13"/>
      <c r="E809" s="13"/>
      <c r="F809" s="12"/>
      <c r="G809" s="13"/>
      <c r="H809" s="13"/>
      <c r="I809" s="13"/>
      <c r="J809" s="12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4"/>
      <c r="AY809" s="14"/>
      <c r="AZ809" s="15"/>
      <c r="BA809" s="1"/>
    </row>
    <row r="810" spans="1:53" s="6" customFormat="1" x14ac:dyDescent="0.25">
      <c r="A810" s="1"/>
      <c r="B810" s="12"/>
      <c r="C810" s="13"/>
      <c r="D810" s="13"/>
      <c r="E810" s="13"/>
      <c r="F810" s="12"/>
      <c r="G810" s="13"/>
      <c r="H810" s="13"/>
      <c r="I810" s="13"/>
      <c r="J810" s="12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4"/>
      <c r="AY810" s="14"/>
      <c r="AZ810" s="15"/>
      <c r="BA810" s="1"/>
    </row>
    <row r="811" spans="1:53" s="6" customFormat="1" x14ac:dyDescent="0.25">
      <c r="A811" s="1"/>
      <c r="B811" s="12"/>
      <c r="C811" s="13"/>
      <c r="D811" s="13"/>
      <c r="E811" s="13"/>
      <c r="F811" s="12"/>
      <c r="G811" s="13"/>
      <c r="H811" s="13"/>
      <c r="I811" s="13"/>
      <c r="J811" s="12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4"/>
      <c r="AY811" s="14"/>
      <c r="AZ811" s="15"/>
      <c r="BA811" s="1"/>
    </row>
    <row r="812" spans="1:53" s="6" customFormat="1" x14ac:dyDescent="0.25">
      <c r="A812" s="1"/>
      <c r="B812" s="12"/>
      <c r="C812" s="13"/>
      <c r="D812" s="13"/>
      <c r="E812" s="13"/>
      <c r="F812" s="12"/>
      <c r="G812" s="13"/>
      <c r="H812" s="13"/>
      <c r="I812" s="13"/>
      <c r="J812" s="12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4"/>
      <c r="AY812" s="14"/>
      <c r="AZ812" s="15"/>
      <c r="BA812" s="1"/>
    </row>
    <row r="813" spans="1:53" s="6" customFormat="1" x14ac:dyDescent="0.25">
      <c r="A813" s="1"/>
      <c r="B813" s="12"/>
      <c r="C813" s="13"/>
      <c r="D813" s="13"/>
      <c r="E813" s="13"/>
      <c r="F813" s="12"/>
      <c r="G813" s="13"/>
      <c r="H813" s="13"/>
      <c r="I813" s="13"/>
      <c r="J813" s="12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4"/>
      <c r="AY813" s="14"/>
      <c r="AZ813" s="15"/>
      <c r="BA813" s="1"/>
    </row>
    <row r="814" spans="1:53" s="6" customFormat="1" x14ac:dyDescent="0.25">
      <c r="A814" s="1"/>
      <c r="B814" s="12"/>
      <c r="C814" s="13"/>
      <c r="D814" s="13"/>
      <c r="E814" s="13"/>
      <c r="F814" s="12"/>
      <c r="G814" s="13"/>
      <c r="H814" s="13"/>
      <c r="I814" s="13"/>
      <c r="J814" s="12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4"/>
      <c r="AY814" s="14"/>
      <c r="AZ814" s="15"/>
      <c r="BA814" s="1"/>
    </row>
    <row r="815" spans="1:53" s="6" customFormat="1" x14ac:dyDescent="0.25">
      <c r="A815" s="1"/>
      <c r="B815" s="12"/>
      <c r="C815" s="13"/>
      <c r="D815" s="13"/>
      <c r="E815" s="13"/>
      <c r="F815" s="12"/>
      <c r="G815" s="13"/>
      <c r="H815" s="13"/>
      <c r="I815" s="13"/>
      <c r="J815" s="12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4"/>
      <c r="AY815" s="14"/>
      <c r="AZ815" s="15"/>
      <c r="BA815" s="1"/>
    </row>
    <row r="816" spans="1:53" s="6" customFormat="1" x14ac:dyDescent="0.25">
      <c r="A816" s="1"/>
      <c r="B816" s="12"/>
      <c r="C816" s="13"/>
      <c r="D816" s="13"/>
      <c r="E816" s="13"/>
      <c r="F816" s="12"/>
      <c r="G816" s="13"/>
      <c r="H816" s="13"/>
      <c r="I816" s="13"/>
      <c r="J816" s="12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4"/>
      <c r="AY816" s="14"/>
      <c r="AZ816" s="15"/>
      <c r="BA816" s="1"/>
    </row>
    <row r="817" ht="15" customHeight="1" x14ac:dyDescent="0.25"/>
    <row r="818" ht="15" customHeight="1" x14ac:dyDescent="0.25"/>
  </sheetData>
  <mergeCells count="13">
    <mergeCell ref="V1:Y1"/>
    <mergeCell ref="B1:E1"/>
    <mergeCell ref="F1:I1"/>
    <mergeCell ref="J1:M1"/>
    <mergeCell ref="N1:Q1"/>
    <mergeCell ref="R1:U1"/>
    <mergeCell ref="AX1:AZ1"/>
    <mergeCell ref="Z1:AC1"/>
    <mergeCell ref="AD1:AG1"/>
    <mergeCell ref="AH1:AK1"/>
    <mergeCell ref="AL1:AO1"/>
    <mergeCell ref="AP1:AS1"/>
    <mergeCell ref="AT1:AW1"/>
  </mergeCells>
  <conditionalFormatting sqref="B5:AZ25 A3:AZ3">
    <cfRule type="cellIs" dxfId="17" priority="19" operator="equal">
      <formula>0</formula>
    </cfRule>
    <cfRule type="cellIs" dxfId="16" priority="20" operator="lessThan">
      <formula>0</formula>
    </cfRule>
  </conditionalFormatting>
  <conditionalFormatting sqref="D29:E216 H29:I216 P29:Q216 L29:M216 T29:U216 X29:Y216 AB29:AC216 AF29:AG216 AJ29:AK216 AZ29:AZ216 AN29:AO216 AR29:AS216 AV29:AW216">
    <cfRule type="cellIs" dxfId="15" priority="18" operator="greaterThan">
      <formula>0</formula>
    </cfRule>
  </conditionalFormatting>
  <conditionalFormatting sqref="B29:AZ216">
    <cfRule type="cellIs" dxfId="14" priority="17" operator="equal">
      <formula>0</formula>
    </cfRule>
  </conditionalFormatting>
  <conditionalFormatting sqref="A27">
    <cfRule type="cellIs" dxfId="13" priority="14" operator="lessThan">
      <formula>0</formula>
    </cfRule>
  </conditionalFormatting>
  <conditionalFormatting sqref="D27:E27">
    <cfRule type="cellIs" dxfId="12" priority="13" operator="greaterThan">
      <formula>0</formula>
    </cfRule>
  </conditionalFormatting>
  <conditionalFormatting sqref="AZ27">
    <cfRule type="cellIs" dxfId="11" priority="12" operator="greaterThan">
      <formula>0</formula>
    </cfRule>
  </conditionalFormatting>
  <conditionalFormatting sqref="H27:I27">
    <cfRule type="cellIs" dxfId="10" priority="11" operator="greaterThan">
      <formula>0</formula>
    </cfRule>
  </conditionalFormatting>
  <conditionalFormatting sqref="L27:M27">
    <cfRule type="cellIs" dxfId="9" priority="10" operator="greaterThan">
      <formula>0</formula>
    </cfRule>
  </conditionalFormatting>
  <conditionalFormatting sqref="P27:Q27">
    <cfRule type="cellIs" dxfId="8" priority="9" operator="greaterThan">
      <formula>0</formula>
    </cfRule>
  </conditionalFormatting>
  <conditionalFormatting sqref="T27:U27">
    <cfRule type="cellIs" dxfId="7" priority="8" operator="greaterThan">
      <formula>0</formula>
    </cfRule>
  </conditionalFormatting>
  <conditionalFormatting sqref="X27:Y27">
    <cfRule type="cellIs" dxfId="6" priority="7" operator="greaterThan">
      <formula>0</formula>
    </cfRule>
  </conditionalFormatting>
  <conditionalFormatting sqref="AB27:AC27">
    <cfRule type="cellIs" dxfId="5" priority="6" operator="greaterThan">
      <formula>0</formula>
    </cfRule>
  </conditionalFormatting>
  <conditionalFormatting sqref="AF27:AG27">
    <cfRule type="cellIs" dxfId="4" priority="5" operator="greaterThan">
      <formula>0</formula>
    </cfRule>
  </conditionalFormatting>
  <conditionalFormatting sqref="AJ27:AK27">
    <cfRule type="cellIs" dxfId="3" priority="4" operator="greaterThan">
      <formula>0</formula>
    </cfRule>
  </conditionalFormatting>
  <conditionalFormatting sqref="AN27:AO27">
    <cfRule type="cellIs" dxfId="2" priority="3" operator="greaterThan">
      <formula>0</formula>
    </cfRule>
  </conditionalFormatting>
  <conditionalFormatting sqref="AR27:AS27">
    <cfRule type="cellIs" dxfId="1" priority="2" operator="greaterThan">
      <formula>0</formula>
    </cfRule>
  </conditionalFormatting>
  <conditionalFormatting sqref="AV27:AW27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Início</vt:lpstr>
      <vt:lpstr>Orientações </vt:lpstr>
      <vt:lpstr>Previsto X Realizado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Dyamond 2000 Mhz ®</cp:lastModifiedBy>
  <dcterms:created xsi:type="dcterms:W3CDTF">2020-05-27T17:16:10Z</dcterms:created>
  <dcterms:modified xsi:type="dcterms:W3CDTF">2020-06-07T17:48:27Z</dcterms:modified>
</cp:coreProperties>
</file>